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filterPrivacy="1" updateLinks="never" codeName="ThisWorkbook" defaultThemeVersion="124226"/>
  <xr:revisionPtr revIDLastSave="0" documentId="13_ncr:1_{AF93E285-B6BA-1D41-BB8E-D8DD3A3748BE}" xr6:coauthVersionLast="46" xr6:coauthVersionMax="46" xr10:uidLastSave="{00000000-0000-0000-0000-000000000000}"/>
  <bookViews>
    <workbookView xWindow="0" yWindow="460" windowWidth="38400" windowHeight="21140" tabRatio="770" xr2:uid="{00000000-000D-0000-FFFF-FFFF00000000}"/>
  </bookViews>
  <sheets>
    <sheet name="Portada" sheetId="44" r:id="rId1"/>
    <sheet name="Índice" sheetId="2" r:id="rId2"/>
    <sheet name="Notas metodológicas" sheetId="39" r:id="rId3"/>
    <sheet name="Créditos" sheetId="42" r:id="rId4"/>
    <sheet name="C1" sheetId="3" r:id="rId5"/>
    <sheet name="C2" sheetId="6" r:id="rId6"/>
    <sheet name="C3" sheetId="8" r:id="rId7"/>
    <sheet name="C4" sheetId="4" r:id="rId8"/>
    <sheet name="C5" sheetId="5" r:id="rId9"/>
    <sheet name="C6" sheetId="9" r:id="rId10"/>
    <sheet name="C7" sheetId="10" r:id="rId11"/>
    <sheet name="C8" sheetId="11" r:id="rId12"/>
    <sheet name="C9" sheetId="12" r:id="rId13"/>
    <sheet name="C10" sheetId="13" r:id="rId14"/>
    <sheet name="C11" sheetId="14" r:id="rId15"/>
    <sheet name="C12" sheetId="15" r:id="rId16"/>
    <sheet name="C13" sheetId="16" r:id="rId17"/>
    <sheet name="C14" sheetId="17" r:id="rId18"/>
    <sheet name="C15" sheetId="18" r:id="rId19"/>
    <sheet name="C16" sheetId="19" r:id="rId20"/>
    <sheet name="C17" sheetId="21" r:id="rId21"/>
    <sheet name="C18" sheetId="34" r:id="rId22"/>
  </sheets>
  <externalReferences>
    <externalReference r:id="rId23"/>
  </externalReferences>
  <definedNames>
    <definedName name="_xlnm._FilterDatabase" localSheetId="21" hidden="1">'C18'!$B$6:$C$7</definedName>
    <definedName name="_xlnm._FilterDatabase" localSheetId="5" hidden="1">'C2'!#REF!</definedName>
    <definedName name="_xlnm._FilterDatabase" localSheetId="7" hidden="1">'C4'!$A$1:$J$262</definedName>
    <definedName name="A">'C3'!$B:$B</definedName>
  </definedNames>
  <calcPr calcId="191029"/>
</workbook>
</file>

<file path=xl/calcChain.xml><?xml version="1.0" encoding="utf-8"?>
<calcChain xmlns="http://schemas.openxmlformats.org/spreadsheetml/2006/main">
  <c r="C8" i="34" l="1"/>
  <c r="D6" i="34" s="1"/>
  <c r="C384" i="21"/>
  <c r="C194" i="19"/>
  <c r="D122" i="19" s="1"/>
  <c r="C15" i="18"/>
  <c r="D14" i="18" s="1"/>
  <c r="C7" i="17"/>
  <c r="D5" i="17" s="1"/>
  <c r="D13" i="16"/>
  <c r="D12" i="16"/>
  <c r="D11" i="16"/>
  <c r="D10" i="16"/>
  <c r="D9" i="16"/>
  <c r="D8" i="16"/>
  <c r="D7" i="16"/>
  <c r="D6" i="16"/>
  <c r="D14" i="16" s="1"/>
  <c r="C9" i="15"/>
  <c r="D8" i="15" s="1"/>
  <c r="C115" i="14"/>
  <c r="D114" i="14" s="1"/>
  <c r="D99" i="14"/>
  <c r="D87" i="14"/>
  <c r="D83" i="14"/>
  <c r="D79" i="14"/>
  <c r="D71" i="14"/>
  <c r="D67" i="14"/>
  <c r="D63" i="14"/>
  <c r="D55" i="14"/>
  <c r="D51" i="14"/>
  <c r="D47" i="14"/>
  <c r="D39" i="14"/>
  <c r="D35" i="14"/>
  <c r="D31" i="14"/>
  <c r="D23" i="14"/>
  <c r="D19" i="14"/>
  <c r="D15" i="14"/>
  <c r="D7" i="14"/>
  <c r="C16" i="13"/>
  <c r="D12" i="13" s="1"/>
  <c r="C11" i="12"/>
  <c r="D8" i="12"/>
  <c r="D7" i="12"/>
  <c r="D6" i="12"/>
  <c r="C12" i="11"/>
  <c r="D10" i="11" s="1"/>
  <c r="D6" i="10"/>
  <c r="C10" i="10"/>
  <c r="D9" i="10" s="1"/>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41" i="9" s="1"/>
  <c r="D7" i="9"/>
  <c r="D6" i="9"/>
  <c r="C142" i="4"/>
  <c r="D103" i="14" l="1"/>
  <c r="D11" i="11"/>
  <c r="D7" i="10"/>
  <c r="D95" i="14"/>
  <c r="D7" i="11"/>
  <c r="D9" i="12"/>
  <c r="D8" i="10"/>
  <c r="D10" i="10" s="1"/>
  <c r="C14" i="11"/>
  <c r="D9" i="11"/>
  <c r="D11" i="14"/>
  <c r="D27" i="14"/>
  <c r="D43" i="14"/>
  <c r="D59" i="14"/>
  <c r="D75" i="14"/>
  <c r="D91" i="14"/>
  <c r="D107" i="14"/>
  <c r="D8" i="11"/>
  <c r="C12" i="10"/>
  <c r="D6" i="11"/>
  <c r="D7" i="34"/>
  <c r="D8" i="34" s="1"/>
  <c r="D19" i="19"/>
  <c r="D50" i="19"/>
  <c r="D51" i="19"/>
  <c r="D45" i="19"/>
  <c r="D9" i="19"/>
  <c r="D66" i="19"/>
  <c r="D21" i="19"/>
  <c r="D140" i="19"/>
  <c r="D70" i="19"/>
  <c r="D73" i="19"/>
  <c r="D164" i="19"/>
  <c r="D93" i="19"/>
  <c r="D104" i="19"/>
  <c r="D106" i="19"/>
  <c r="D38" i="19"/>
  <c r="D58" i="19"/>
  <c r="D36" i="19"/>
  <c r="D7" i="19"/>
  <c r="D44" i="19"/>
  <c r="D64" i="19"/>
  <c r="D60" i="19"/>
  <c r="D20" i="19"/>
  <c r="D31" i="19"/>
  <c r="D144" i="19"/>
  <c r="D151" i="19"/>
  <c r="D160" i="19"/>
  <c r="D99" i="19"/>
  <c r="D177" i="19"/>
  <c r="D95" i="19"/>
  <c r="D121" i="19"/>
  <c r="D6" i="19"/>
  <c r="D59" i="19"/>
  <c r="D80" i="19"/>
  <c r="D15" i="19"/>
  <c r="D107" i="19"/>
  <c r="D87" i="19"/>
  <c r="D35" i="19"/>
  <c r="D88" i="19"/>
  <c r="D166" i="19"/>
  <c r="D174" i="19"/>
  <c r="D130" i="19"/>
  <c r="D188" i="19"/>
  <c r="D25" i="19"/>
  <c r="D27" i="19"/>
  <c r="D53" i="19"/>
  <c r="D79" i="19"/>
  <c r="D65" i="19"/>
  <c r="D84" i="19"/>
  <c r="D98" i="19"/>
  <c r="D57" i="19"/>
  <c r="D62" i="19"/>
  <c r="D75" i="19"/>
  <c r="D171" i="19"/>
  <c r="D115" i="19"/>
  <c r="D118" i="19"/>
  <c r="D193" i="19"/>
  <c r="D11" i="19"/>
  <c r="D24" i="19"/>
  <c r="D42" i="19"/>
  <c r="D48" i="19"/>
  <c r="D43" i="19"/>
  <c r="D49" i="19"/>
  <c r="D46" i="19"/>
  <c r="D28" i="19"/>
  <c r="D10" i="19"/>
  <c r="D55" i="19"/>
  <c r="D96" i="19"/>
  <c r="D18" i="19"/>
  <c r="D81" i="19"/>
  <c r="D82" i="19"/>
  <c r="D83" i="19"/>
  <c r="D85" i="19"/>
  <c r="D134" i="19"/>
  <c r="D123" i="19"/>
  <c r="D137" i="19"/>
  <c r="D108" i="19"/>
  <c r="D32" i="19"/>
  <c r="D142" i="19"/>
  <c r="D33" i="19"/>
  <c r="D124" i="19"/>
  <c r="D34" i="19"/>
  <c r="D71" i="19"/>
  <c r="D152" i="19"/>
  <c r="D154" i="19"/>
  <c r="D74" i="19"/>
  <c r="D159" i="19"/>
  <c r="D90" i="19"/>
  <c r="D162" i="19"/>
  <c r="D111" i="19"/>
  <c r="D168" i="19"/>
  <c r="D170" i="19"/>
  <c r="D113" i="19"/>
  <c r="D173" i="19"/>
  <c r="D175" i="19"/>
  <c r="D179" i="19"/>
  <c r="D180" i="19"/>
  <c r="D182" i="19"/>
  <c r="D116" i="19"/>
  <c r="D183" i="19"/>
  <c r="D185" i="19"/>
  <c r="D187" i="19"/>
  <c r="D189" i="19"/>
  <c r="D192" i="19"/>
  <c r="D40" i="19"/>
  <c r="D12" i="19"/>
  <c r="D133" i="19"/>
  <c r="D61" i="19"/>
  <c r="D47" i="19"/>
  <c r="D30" i="19"/>
  <c r="D68" i="19"/>
  <c r="D86" i="19"/>
  <c r="D135" i="19"/>
  <c r="D136" i="19"/>
  <c r="D41" i="19"/>
  <c r="D141" i="19"/>
  <c r="D109" i="19"/>
  <c r="D145" i="19"/>
  <c r="D147" i="19"/>
  <c r="D148" i="19"/>
  <c r="D149" i="19"/>
  <c r="D72" i="19"/>
  <c r="D110" i="19"/>
  <c r="D156" i="19"/>
  <c r="D158" i="19"/>
  <c r="D126" i="19"/>
  <c r="D161" i="19"/>
  <c r="D165" i="19"/>
  <c r="D167" i="19"/>
  <c r="D169" i="19"/>
  <c r="D172" i="19"/>
  <c r="D101" i="19"/>
  <c r="D102" i="19"/>
  <c r="D178" i="19"/>
  <c r="D76" i="19"/>
  <c r="D128" i="19"/>
  <c r="D94" i="19"/>
  <c r="D131" i="19"/>
  <c r="D184" i="19"/>
  <c r="D119" i="19"/>
  <c r="D63" i="19"/>
  <c r="D191" i="19"/>
  <c r="D8" i="19"/>
  <c r="D37" i="19"/>
  <c r="D77" i="19"/>
  <c r="D26" i="19"/>
  <c r="D39" i="19"/>
  <c r="D52" i="19"/>
  <c r="D78" i="19"/>
  <c r="D132" i="19"/>
  <c r="D54" i="19"/>
  <c r="D56" i="19"/>
  <c r="D14" i="19"/>
  <c r="D29" i="19"/>
  <c r="D67" i="19"/>
  <c r="D23" i="19"/>
  <c r="D16" i="19"/>
  <c r="D17" i="19"/>
  <c r="D97" i="19"/>
  <c r="D22" i="19"/>
  <c r="D138" i="19"/>
  <c r="D139" i="19"/>
  <c r="D13" i="19"/>
  <c r="D143" i="19"/>
  <c r="D146" i="19"/>
  <c r="D69" i="19"/>
  <c r="D125" i="19"/>
  <c r="D150" i="19"/>
  <c r="D153" i="19"/>
  <c r="D155" i="19"/>
  <c r="D157" i="19"/>
  <c r="D89" i="19"/>
  <c r="D91" i="19"/>
  <c r="D163" i="19"/>
  <c r="D112" i="19"/>
  <c r="D127" i="19"/>
  <c r="D100" i="19"/>
  <c r="D92" i="19"/>
  <c r="D114" i="19"/>
  <c r="D176" i="19"/>
  <c r="D103" i="19"/>
  <c r="D181" i="19"/>
  <c r="D129" i="19"/>
  <c r="D105" i="19"/>
  <c r="D117" i="19"/>
  <c r="D186" i="19"/>
  <c r="D120" i="19"/>
  <c r="D190" i="19"/>
  <c r="D8" i="18"/>
  <c r="D12" i="18"/>
  <c r="D7" i="18"/>
  <c r="D11" i="18"/>
  <c r="D5" i="18"/>
  <c r="D9" i="18"/>
  <c r="D13" i="18"/>
  <c r="D6" i="18"/>
  <c r="D10" i="18"/>
  <c r="D6" i="17"/>
  <c r="D7" i="17" s="1"/>
  <c r="D6" i="15"/>
  <c r="D7" i="15"/>
  <c r="D8" i="14"/>
  <c r="D12" i="14"/>
  <c r="D16" i="14"/>
  <c r="D20" i="14"/>
  <c r="D24" i="14"/>
  <c r="D28" i="14"/>
  <c r="D32" i="14"/>
  <c r="D36" i="14"/>
  <c r="D40" i="14"/>
  <c r="D44" i="14"/>
  <c r="D48" i="14"/>
  <c r="D52" i="14"/>
  <c r="D56" i="14"/>
  <c r="D60" i="14"/>
  <c r="D64" i="14"/>
  <c r="D68" i="14"/>
  <c r="D72" i="14"/>
  <c r="D76" i="14"/>
  <c r="D80" i="14"/>
  <c r="D84" i="14"/>
  <c r="D88" i="14"/>
  <c r="D92" i="14"/>
  <c r="D96" i="14"/>
  <c r="D100" i="14"/>
  <c r="D104" i="14"/>
  <c r="D108" i="14"/>
  <c r="D112" i="14"/>
  <c r="D111" i="14"/>
  <c r="D9" i="14"/>
  <c r="D13" i="14"/>
  <c r="D17" i="14"/>
  <c r="D21" i="14"/>
  <c r="D25" i="14"/>
  <c r="D29" i="14"/>
  <c r="D33" i="14"/>
  <c r="D37" i="14"/>
  <c r="D41" i="14"/>
  <c r="D45" i="14"/>
  <c r="D49" i="14"/>
  <c r="D53" i="14"/>
  <c r="D57" i="14"/>
  <c r="D61" i="14"/>
  <c r="D65" i="14"/>
  <c r="D69" i="14"/>
  <c r="D73" i="14"/>
  <c r="D77" i="14"/>
  <c r="D81" i="14"/>
  <c r="D85" i="14"/>
  <c r="D89" i="14"/>
  <c r="D93" i="14"/>
  <c r="D97" i="14"/>
  <c r="D101" i="14"/>
  <c r="D105" i="14"/>
  <c r="D109" i="14"/>
  <c r="D113" i="14"/>
  <c r="D6" i="14"/>
  <c r="D10" i="14"/>
  <c r="D14" i="14"/>
  <c r="D18" i="14"/>
  <c r="D22" i="14"/>
  <c r="D26" i="14"/>
  <c r="D30" i="14"/>
  <c r="D34" i="14"/>
  <c r="D38" i="14"/>
  <c r="D42" i="14"/>
  <c r="D46" i="14"/>
  <c r="D50" i="14"/>
  <c r="D54" i="14"/>
  <c r="D58" i="14"/>
  <c r="D62" i="14"/>
  <c r="D66" i="14"/>
  <c r="D70" i="14"/>
  <c r="D74" i="14"/>
  <c r="D78" i="14"/>
  <c r="D82" i="14"/>
  <c r="D86" i="14"/>
  <c r="D90" i="14"/>
  <c r="D94" i="14"/>
  <c r="D98" i="14"/>
  <c r="D102" i="14"/>
  <c r="D106" i="14"/>
  <c r="D110" i="14"/>
  <c r="D6" i="13"/>
  <c r="D10" i="13"/>
  <c r="D14" i="13"/>
  <c r="D9" i="13"/>
  <c r="D13" i="13"/>
  <c r="D7" i="13"/>
  <c r="D11" i="13"/>
  <c r="D15" i="13"/>
  <c r="D8" i="13"/>
  <c r="D6" i="4"/>
  <c r="D142" i="4" s="1"/>
  <c r="E194" i="5"/>
  <c r="F190" i="5" s="1"/>
  <c r="C194" i="5"/>
  <c r="D193" i="5" s="1"/>
  <c r="F183" i="5"/>
  <c r="F179" i="5"/>
  <c r="F163" i="5"/>
  <c r="F155" i="5"/>
  <c r="F139" i="5"/>
  <c r="F135" i="5"/>
  <c r="F131" i="5"/>
  <c r="F119" i="5"/>
  <c r="F115" i="5"/>
  <c r="F107" i="5"/>
  <c r="F103" i="5"/>
  <c r="F99" i="5"/>
  <c r="F91" i="5"/>
  <c r="F87" i="5"/>
  <c r="F83" i="5"/>
  <c r="F75" i="5"/>
  <c r="F71" i="5"/>
  <c r="F67" i="5"/>
  <c r="F59" i="5"/>
  <c r="F55" i="5"/>
  <c r="F51" i="5"/>
  <c r="F43" i="5"/>
  <c r="F41" i="5"/>
  <c r="F39" i="5"/>
  <c r="F35" i="5"/>
  <c r="F33" i="5"/>
  <c r="F31" i="5"/>
  <c r="F27" i="5"/>
  <c r="F25" i="5"/>
  <c r="F23" i="5"/>
  <c r="F21" i="5"/>
  <c r="F19" i="5"/>
  <c r="F17" i="5"/>
  <c r="F15" i="5"/>
  <c r="F13" i="5"/>
  <c r="F11" i="5"/>
  <c r="F9" i="5"/>
  <c r="F7" i="5"/>
  <c r="D178" i="5"/>
  <c r="D162" i="5"/>
  <c r="D146" i="5"/>
  <c r="D130" i="5"/>
  <c r="D114" i="5"/>
  <c r="D98" i="5"/>
  <c r="D82" i="5"/>
  <c r="D66" i="5"/>
  <c r="D50" i="5"/>
  <c r="D38" i="5"/>
  <c r="D30" i="5"/>
  <c r="D22" i="5"/>
  <c r="D14" i="5"/>
  <c r="D6" i="5"/>
  <c r="G10" i="8"/>
  <c r="H7" i="8" s="1"/>
  <c r="E10" i="8"/>
  <c r="F9" i="8" s="1"/>
  <c r="I9" i="8"/>
  <c r="I8" i="8"/>
  <c r="I7" i="8"/>
  <c r="I6" i="8"/>
  <c r="G6" i="6"/>
  <c r="M8" i="3"/>
  <c r="M7" i="3"/>
  <c r="L7" i="3" s="1"/>
  <c r="M6" i="3"/>
  <c r="J6" i="3" s="1"/>
  <c r="H8" i="3" l="1"/>
  <c r="L8" i="3"/>
  <c r="D7" i="3"/>
  <c r="F7" i="3"/>
  <c r="H9" i="8"/>
  <c r="H8" i="8"/>
  <c r="D12" i="11"/>
  <c r="H7" i="3"/>
  <c r="D115" i="14"/>
  <c r="F123" i="5"/>
  <c r="F147" i="5"/>
  <c r="F167" i="5"/>
  <c r="F187" i="5"/>
  <c r="I10" i="8"/>
  <c r="J6" i="8" s="1"/>
  <c r="F151" i="5"/>
  <c r="F171" i="5"/>
  <c r="J7" i="3"/>
  <c r="F7" i="8"/>
  <c r="D8" i="5"/>
  <c r="D16" i="5"/>
  <c r="D24" i="5"/>
  <c r="D32" i="5"/>
  <c r="D40" i="5"/>
  <c r="D54" i="5"/>
  <c r="D70" i="5"/>
  <c r="D86" i="5"/>
  <c r="D102" i="5"/>
  <c r="D118" i="5"/>
  <c r="D134" i="5"/>
  <c r="D150" i="5"/>
  <c r="D166" i="5"/>
  <c r="D182" i="5"/>
  <c r="D16" i="13"/>
  <c r="D9" i="15"/>
  <c r="F6" i="8"/>
  <c r="F8" i="8"/>
  <c r="D18" i="5"/>
  <c r="D58" i="5"/>
  <c r="D106" i="5"/>
  <c r="D170" i="5"/>
  <c r="D10" i="5"/>
  <c r="D26" i="5"/>
  <c r="D34" i="5"/>
  <c r="D42" i="5"/>
  <c r="D74" i="5"/>
  <c r="D90" i="5"/>
  <c r="D122" i="5"/>
  <c r="D138" i="5"/>
  <c r="D154" i="5"/>
  <c r="D186" i="5"/>
  <c r="D12" i="5"/>
  <c r="D20" i="5"/>
  <c r="D28" i="5"/>
  <c r="D36" i="5"/>
  <c r="D46" i="5"/>
  <c r="D62" i="5"/>
  <c r="D78" i="5"/>
  <c r="D94" i="5"/>
  <c r="D110" i="5"/>
  <c r="D126" i="5"/>
  <c r="D142" i="5"/>
  <c r="D158" i="5"/>
  <c r="D174" i="5"/>
  <c r="D190" i="5"/>
  <c r="F29" i="5"/>
  <c r="F37" i="5"/>
  <c r="F47" i="5"/>
  <c r="F63" i="5"/>
  <c r="F79" i="5"/>
  <c r="F95" i="5"/>
  <c r="F111" i="5"/>
  <c r="F127" i="5"/>
  <c r="F143" i="5"/>
  <c r="F159" i="5"/>
  <c r="F175" i="5"/>
  <c r="F191" i="5"/>
  <c r="D15" i="18"/>
  <c r="D194" i="19"/>
  <c r="D8" i="4"/>
  <c r="D7" i="4"/>
  <c r="D9" i="4"/>
  <c r="F8" i="5"/>
  <c r="F12" i="5"/>
  <c r="F16" i="5"/>
  <c r="F20" i="5"/>
  <c r="F24" i="5"/>
  <c r="F28" i="5"/>
  <c r="F32" i="5"/>
  <c r="F36" i="5"/>
  <c r="F40" i="5"/>
  <c r="F44" i="5"/>
  <c r="F48" i="5"/>
  <c r="F52" i="5"/>
  <c r="F56" i="5"/>
  <c r="F60" i="5"/>
  <c r="F64" i="5"/>
  <c r="F68" i="5"/>
  <c r="F72" i="5"/>
  <c r="F76" i="5"/>
  <c r="F80" i="5"/>
  <c r="F84" i="5"/>
  <c r="F88" i="5"/>
  <c r="F92" i="5"/>
  <c r="F96" i="5"/>
  <c r="F100" i="5"/>
  <c r="F104" i="5"/>
  <c r="F108" i="5"/>
  <c r="F112" i="5"/>
  <c r="F116" i="5"/>
  <c r="F120" i="5"/>
  <c r="F124" i="5"/>
  <c r="F128" i="5"/>
  <c r="F132" i="5"/>
  <c r="F136" i="5"/>
  <c r="F140" i="5"/>
  <c r="F144" i="5"/>
  <c r="F148" i="5"/>
  <c r="F152" i="5"/>
  <c r="F156" i="5"/>
  <c r="F160" i="5"/>
  <c r="F164" i="5"/>
  <c r="F168" i="5"/>
  <c r="F172" i="5"/>
  <c r="F176" i="5"/>
  <c r="F180" i="5"/>
  <c r="F184" i="5"/>
  <c r="F188" i="5"/>
  <c r="F192" i="5"/>
  <c r="F45" i="5"/>
  <c r="F49" i="5"/>
  <c r="F53" i="5"/>
  <c r="F57" i="5"/>
  <c r="F61" i="5"/>
  <c r="F65" i="5"/>
  <c r="F69" i="5"/>
  <c r="F73" i="5"/>
  <c r="F77" i="5"/>
  <c r="F81" i="5"/>
  <c r="F85" i="5"/>
  <c r="F89" i="5"/>
  <c r="F93" i="5"/>
  <c r="F97" i="5"/>
  <c r="F101" i="5"/>
  <c r="F105" i="5"/>
  <c r="F109" i="5"/>
  <c r="F113" i="5"/>
  <c r="F117" i="5"/>
  <c r="F121" i="5"/>
  <c r="F125" i="5"/>
  <c r="F129" i="5"/>
  <c r="F133" i="5"/>
  <c r="F137" i="5"/>
  <c r="F141" i="5"/>
  <c r="F145" i="5"/>
  <c r="F149" i="5"/>
  <c r="F153" i="5"/>
  <c r="F157" i="5"/>
  <c r="F161" i="5"/>
  <c r="F165" i="5"/>
  <c r="F169" i="5"/>
  <c r="F173" i="5"/>
  <c r="F177" i="5"/>
  <c r="F181" i="5"/>
  <c r="F185" i="5"/>
  <c r="F189" i="5"/>
  <c r="F193" i="5"/>
  <c r="F6" i="5"/>
  <c r="F10" i="5"/>
  <c r="F14" i="5"/>
  <c r="F18" i="5"/>
  <c r="F22" i="5"/>
  <c r="F26" i="5"/>
  <c r="F30" i="5"/>
  <c r="F34" i="5"/>
  <c r="F38" i="5"/>
  <c r="F42" i="5"/>
  <c r="F46" i="5"/>
  <c r="F50" i="5"/>
  <c r="F54" i="5"/>
  <c r="F58" i="5"/>
  <c r="F62" i="5"/>
  <c r="F66" i="5"/>
  <c r="F70" i="5"/>
  <c r="F74" i="5"/>
  <c r="F78" i="5"/>
  <c r="F82" i="5"/>
  <c r="F86" i="5"/>
  <c r="F90" i="5"/>
  <c r="F94" i="5"/>
  <c r="F98" i="5"/>
  <c r="F102" i="5"/>
  <c r="F106" i="5"/>
  <c r="F110" i="5"/>
  <c r="F114" i="5"/>
  <c r="F118" i="5"/>
  <c r="F122" i="5"/>
  <c r="F126" i="5"/>
  <c r="F130" i="5"/>
  <c r="F134" i="5"/>
  <c r="F138" i="5"/>
  <c r="F142" i="5"/>
  <c r="F146" i="5"/>
  <c r="F150" i="5"/>
  <c r="F154" i="5"/>
  <c r="F158" i="5"/>
  <c r="F162" i="5"/>
  <c r="F166" i="5"/>
  <c r="F170" i="5"/>
  <c r="F174" i="5"/>
  <c r="F178" i="5"/>
  <c r="F182" i="5"/>
  <c r="F186" i="5"/>
  <c r="D7" i="5"/>
  <c r="D11" i="5"/>
  <c r="D15" i="5"/>
  <c r="D19" i="5"/>
  <c r="D23" i="5"/>
  <c r="D27" i="5"/>
  <c r="D31" i="5"/>
  <c r="D35" i="5"/>
  <c r="D39" i="5"/>
  <c r="D43" i="5"/>
  <c r="D47" i="5"/>
  <c r="D51" i="5"/>
  <c r="D55" i="5"/>
  <c r="D59" i="5"/>
  <c r="D63" i="5"/>
  <c r="D67" i="5"/>
  <c r="D71" i="5"/>
  <c r="D75" i="5"/>
  <c r="D79" i="5"/>
  <c r="D83" i="5"/>
  <c r="D87" i="5"/>
  <c r="D91" i="5"/>
  <c r="D95" i="5"/>
  <c r="D99" i="5"/>
  <c r="D103" i="5"/>
  <c r="D107" i="5"/>
  <c r="D111" i="5"/>
  <c r="D115" i="5"/>
  <c r="D119" i="5"/>
  <c r="D123" i="5"/>
  <c r="D127" i="5"/>
  <c r="D131" i="5"/>
  <c r="D135" i="5"/>
  <c r="D139" i="5"/>
  <c r="D143" i="5"/>
  <c r="D147" i="5"/>
  <c r="D151" i="5"/>
  <c r="D155" i="5"/>
  <c r="D159" i="5"/>
  <c r="D163" i="5"/>
  <c r="D167" i="5"/>
  <c r="D171" i="5"/>
  <c r="D175" i="5"/>
  <c r="D179" i="5"/>
  <c r="D183" i="5"/>
  <c r="D187" i="5"/>
  <c r="D191" i="5"/>
  <c r="D44" i="5"/>
  <c r="D48" i="5"/>
  <c r="D52" i="5"/>
  <c r="D56" i="5"/>
  <c r="D60" i="5"/>
  <c r="D64" i="5"/>
  <c r="D68" i="5"/>
  <c r="D72" i="5"/>
  <c r="D76" i="5"/>
  <c r="D80" i="5"/>
  <c r="D84" i="5"/>
  <c r="D88" i="5"/>
  <c r="D92" i="5"/>
  <c r="D96" i="5"/>
  <c r="D100" i="5"/>
  <c r="D104" i="5"/>
  <c r="D108" i="5"/>
  <c r="D112" i="5"/>
  <c r="D116" i="5"/>
  <c r="D120" i="5"/>
  <c r="D124" i="5"/>
  <c r="D128" i="5"/>
  <c r="D132" i="5"/>
  <c r="D136" i="5"/>
  <c r="D140" i="5"/>
  <c r="D144" i="5"/>
  <c r="D148" i="5"/>
  <c r="D152" i="5"/>
  <c r="D156" i="5"/>
  <c r="D160" i="5"/>
  <c r="D164" i="5"/>
  <c r="D168" i="5"/>
  <c r="D172" i="5"/>
  <c r="D176" i="5"/>
  <c r="D180" i="5"/>
  <c r="D184" i="5"/>
  <c r="D188" i="5"/>
  <c r="D192" i="5"/>
  <c r="D9" i="5"/>
  <c r="D13" i="5"/>
  <c r="D17" i="5"/>
  <c r="D21" i="5"/>
  <c r="D25" i="5"/>
  <c r="D29" i="5"/>
  <c r="D33" i="5"/>
  <c r="D37" i="5"/>
  <c r="D41" i="5"/>
  <c r="D45" i="5"/>
  <c r="D49" i="5"/>
  <c r="D53" i="5"/>
  <c r="D57" i="5"/>
  <c r="D61" i="5"/>
  <c r="D65" i="5"/>
  <c r="D69" i="5"/>
  <c r="D73" i="5"/>
  <c r="D77" i="5"/>
  <c r="D81" i="5"/>
  <c r="D85" i="5"/>
  <c r="D89" i="5"/>
  <c r="D93" i="5"/>
  <c r="D97" i="5"/>
  <c r="D101" i="5"/>
  <c r="D105" i="5"/>
  <c r="D109" i="5"/>
  <c r="D113" i="5"/>
  <c r="D117" i="5"/>
  <c r="D121" i="5"/>
  <c r="D125" i="5"/>
  <c r="D129" i="5"/>
  <c r="D133" i="5"/>
  <c r="D137" i="5"/>
  <c r="D141" i="5"/>
  <c r="D145" i="5"/>
  <c r="D149" i="5"/>
  <c r="D153" i="5"/>
  <c r="D157" i="5"/>
  <c r="D161" i="5"/>
  <c r="D165" i="5"/>
  <c r="D169" i="5"/>
  <c r="D173" i="5"/>
  <c r="D177" i="5"/>
  <c r="D181" i="5"/>
  <c r="D185" i="5"/>
  <c r="D189" i="5"/>
  <c r="H6" i="8"/>
  <c r="H10" i="8" s="1"/>
  <c r="F8" i="3"/>
  <c r="J8" i="3"/>
  <c r="D8" i="3"/>
  <c r="F6" i="3"/>
  <c r="H6" i="3"/>
  <c r="D6" i="3"/>
  <c r="L6" i="3"/>
  <c r="D6" i="6"/>
  <c r="N7" i="3" l="1"/>
  <c r="J8" i="8"/>
  <c r="J7" i="8"/>
  <c r="J9" i="8"/>
  <c r="F194" i="5"/>
  <c r="F10" i="8"/>
  <c r="D194" i="5"/>
  <c r="N8" i="3"/>
  <c r="N6" i="3"/>
  <c r="F6" i="6"/>
  <c r="H6" i="6" s="1"/>
  <c r="J10" i="8" l="1"/>
</calcChain>
</file>

<file path=xl/sharedStrings.xml><?xml version="1.0" encoding="utf-8"?>
<sst xmlns="http://schemas.openxmlformats.org/spreadsheetml/2006/main" count="1329" uniqueCount="809">
  <si>
    <t>Inscriptos</t>
  </si>
  <si>
    <t>Aprobados</t>
  </si>
  <si>
    <t>Desaprobados</t>
  </si>
  <si>
    <t>Cursando</t>
  </si>
  <si>
    <t>Total</t>
  </si>
  <si>
    <t>S/D</t>
  </si>
  <si>
    <t>Cant.</t>
  </si>
  <si>
    <t>%</t>
  </si>
  <si>
    <t>Curso / Actividad</t>
  </si>
  <si>
    <t>Comisiones</t>
  </si>
  <si>
    <t>Otros</t>
  </si>
  <si>
    <t>F</t>
  </si>
  <si>
    <t>M</t>
  </si>
  <si>
    <t>Género</t>
  </si>
  <si>
    <t>Condición</t>
  </si>
  <si>
    <t>Escalafón</t>
  </si>
  <si>
    <t>Sistema Nacional de Empleo Público - Decreto N° 2098/08</t>
  </si>
  <si>
    <t>Ley Marco 48</t>
  </si>
  <si>
    <t>Personal Civil de las Fuerzas Armadas</t>
  </si>
  <si>
    <t>Personal de Seguridad y Defensa del Servicio Penitenciario Nacional</t>
  </si>
  <si>
    <t>Personal de la Comisión Nacional de Energía Atómica</t>
  </si>
  <si>
    <t>Personal del Instituto Nacional de Tecnologías Agropecuarias</t>
  </si>
  <si>
    <t>Personal Militar de las FFAA</t>
  </si>
  <si>
    <t>Personal del Instituto Nacional de Tecnología Industrial</t>
  </si>
  <si>
    <t>Personal de la Comisión Nacional de Regulación del Transporte</t>
  </si>
  <si>
    <t>Personal de la Dirección Nacional de Vialidad</t>
  </si>
  <si>
    <t>Personal del CONICET</t>
  </si>
  <si>
    <t>Personal del Servicio Exterior</t>
  </si>
  <si>
    <t>Carrera profesional hospitalaria Dto. 277/91</t>
  </si>
  <si>
    <t>General</t>
  </si>
  <si>
    <t>Profesional</t>
  </si>
  <si>
    <t>Especializado</t>
  </si>
  <si>
    <t>Agrupamiento</t>
  </si>
  <si>
    <t>Nivel</t>
  </si>
  <si>
    <t>No corresponde</t>
  </si>
  <si>
    <t>Nivel D</t>
  </si>
  <si>
    <t>Nivel C</t>
  </si>
  <si>
    <t>Nivel E</t>
  </si>
  <si>
    <t>Nivel B</t>
  </si>
  <si>
    <t>Nivel A</t>
  </si>
  <si>
    <t>Nivel F</t>
  </si>
  <si>
    <t>Tramo</t>
  </si>
  <si>
    <t>Avanzado</t>
  </si>
  <si>
    <t>Intermedio</t>
  </si>
  <si>
    <t>Posgrado Incompleto</t>
  </si>
  <si>
    <t>Jurisdicción</t>
  </si>
  <si>
    <t>Servicio Nacional de Sanidad y Calidad Agroalimentaria</t>
  </si>
  <si>
    <t>Ministerio de Justicia y Derechos Humanos</t>
  </si>
  <si>
    <t>Fuerza Aérea Argentina</t>
  </si>
  <si>
    <t>Servicio Penitenciario Federal</t>
  </si>
  <si>
    <t>Instituto Nacional de Tecnología Agropecuaria (INTA)</t>
  </si>
  <si>
    <t>Comisión Nacional de Energía Atómica</t>
  </si>
  <si>
    <t>Estado Mayor General del Ejercito</t>
  </si>
  <si>
    <t>Ministerio de Seguridad</t>
  </si>
  <si>
    <t>Registro Nacional de las Personas (RENAPER)</t>
  </si>
  <si>
    <t>Administración de Parques Nacionales</t>
  </si>
  <si>
    <t>Jefatura de Gabinete</t>
  </si>
  <si>
    <t>Ministerio de Relac. Ext., Comercio Internac. y Culto</t>
  </si>
  <si>
    <t>Ministerio de Agricultura, Ganadería y Pesca</t>
  </si>
  <si>
    <t>Instituto Nacional de Tecnología Industrial  (INTI)</t>
  </si>
  <si>
    <t>Ministerio de Industria</t>
  </si>
  <si>
    <t>Sec. de Ambiente Desarrollo Sustentable</t>
  </si>
  <si>
    <t>Ministerio de Desarrollo Social</t>
  </si>
  <si>
    <t>Ministerio de Salud y Ambiente</t>
  </si>
  <si>
    <t>Ministerio de Transporte</t>
  </si>
  <si>
    <t>CONICET</t>
  </si>
  <si>
    <t>Dirección Nacional de Migraciones</t>
  </si>
  <si>
    <t>Secretaría Nacional de Niñez, Adolescencia y Familia</t>
  </si>
  <si>
    <t>Ministerio de Ciencia, Tecnología e Innovación Productiva</t>
  </si>
  <si>
    <t>Ministerio de Defensa</t>
  </si>
  <si>
    <t>Armada Argentina</t>
  </si>
  <si>
    <t>Hospital Nac. Prof. Alejandro A. Posadas</t>
  </si>
  <si>
    <t>Dirección Nacional de Vialidad (DNV)</t>
  </si>
  <si>
    <t>Ministerio de Economía y Finanzas Públicas</t>
  </si>
  <si>
    <t>Admi.Nac.de Laboratorios e Inst. de Salud Dr. Carlos G. Malbrán (ANLIS)</t>
  </si>
  <si>
    <t>Comisión Nacional de Regulación del Transporte</t>
  </si>
  <si>
    <t>Ministerio del Interior</t>
  </si>
  <si>
    <t>Ministerio de Energía y Minería</t>
  </si>
  <si>
    <t>ANMAT</t>
  </si>
  <si>
    <t>Ministerio de Educación</t>
  </si>
  <si>
    <t>Secretaría General</t>
  </si>
  <si>
    <t>Servicio Meteorológico Nacional</t>
  </si>
  <si>
    <t>Instituto Nacional de Estadística y Censos (INDEC)</t>
  </si>
  <si>
    <t>Resto de cursos*</t>
  </si>
  <si>
    <t>* Menos de 100 inscriptos</t>
  </si>
  <si>
    <t>Modalidad</t>
  </si>
  <si>
    <t>16 a 25 años</t>
  </si>
  <si>
    <t>26 a 35 años</t>
  </si>
  <si>
    <t>36 a 45 años</t>
  </si>
  <si>
    <t>46 a 55 años</t>
  </si>
  <si>
    <t>56 a 65 años</t>
  </si>
  <si>
    <t>66 a 75 años</t>
  </si>
  <si>
    <t>76 años ó más</t>
  </si>
  <si>
    <t>Concepto</t>
  </si>
  <si>
    <t>Personas</t>
  </si>
  <si>
    <t>Duración (en horas)</t>
  </si>
  <si>
    <t>C1. Inscriptos a cursos / actividades INAP según condición de cursada</t>
  </si>
  <si>
    <t>C11. Inscriptos según Jurisdicción</t>
  </si>
  <si>
    <t>Fuente: Elaboración propia con base en Sistema de Acreditación INAP (SAI)</t>
  </si>
  <si>
    <t>Inscripciones a más de un curso/actividad</t>
  </si>
  <si>
    <t>Resto de escalafones*</t>
  </si>
  <si>
    <t>Periodo</t>
  </si>
  <si>
    <t>C3. Inscriptos a cursos / actividades INAP según condición de cursada y género</t>
  </si>
  <si>
    <t>Secretaría de Cultura</t>
  </si>
  <si>
    <t>Instituto Nacional de Vitivinicultura</t>
  </si>
  <si>
    <t>Sec. Programación para la Prevención de la Drogadicción y la Lucha contra el Narcotráfico</t>
  </si>
  <si>
    <t>Superintendencia de Seguros de la Nación</t>
  </si>
  <si>
    <t>Ministerio de Turismo</t>
  </si>
  <si>
    <t>Procuracion  del Tesoro</t>
  </si>
  <si>
    <t>Resto de jurisdicciones*</t>
  </si>
  <si>
    <t>Capacitación externa</t>
  </si>
  <si>
    <t>C7. Inscriptos SINEP según agrupamiento</t>
  </si>
  <si>
    <t>Con curso finalizado</t>
  </si>
  <si>
    <t>Instituto Nacional del Agua</t>
  </si>
  <si>
    <t>Agencia Nacional de Seguridad Vial</t>
  </si>
  <si>
    <t>Ministerio de Planificación Federal, Inversión Pública y Servicios</t>
  </si>
  <si>
    <t>ANSES</t>
  </si>
  <si>
    <t>Superintendencia de Servicios de Salud</t>
  </si>
  <si>
    <t>Sindicatura General de la Nación (SIGEN)</t>
  </si>
  <si>
    <t>Comisión Nacional de Valores</t>
  </si>
  <si>
    <t>SEGEMAR</t>
  </si>
  <si>
    <t>Dirección General de Fabricaciones Militares</t>
  </si>
  <si>
    <t>Instituto Nacional de Semillas (INASE)</t>
  </si>
  <si>
    <t>Sec. Legal y Técnica</t>
  </si>
  <si>
    <t>Hospital SOMMER</t>
  </si>
  <si>
    <t>Personal de Seguridad y Defensa de la Gendarmería Nacional</t>
  </si>
  <si>
    <t>Personal Docente civil de FFAA</t>
  </si>
  <si>
    <t>Personal de la Dirección General de Fabricaciones Militares</t>
  </si>
  <si>
    <t>Personal de Guardaparques Nacionales</t>
  </si>
  <si>
    <t>Subtotal</t>
  </si>
  <si>
    <t>Con vacante asignada</t>
  </si>
  <si>
    <t>Autoridades Superiores</t>
  </si>
  <si>
    <t>Personal de la Superintendencia de Riesgos del Trabajo</t>
  </si>
  <si>
    <t>Personal de la SIGEN</t>
  </si>
  <si>
    <t>Personal del Instituto Nacional de la Propiedad Industrial</t>
  </si>
  <si>
    <t>Instituto Nacional de Asociativismo y Economía Social (INAES)</t>
  </si>
  <si>
    <t>Teatro Nacional Cervantes</t>
  </si>
  <si>
    <t>Superintendencia de Riesgos de Trabajo</t>
  </si>
  <si>
    <t>Autoridad de Cuenca Matanza Riachuelo (ACUMAR)</t>
  </si>
  <si>
    <t>INIDEP</t>
  </si>
  <si>
    <t>Instituto Geográfico Nacional</t>
  </si>
  <si>
    <t>Caja de Retiros, Jubilaciones y Pensiones de la Policía Federal</t>
  </si>
  <si>
    <t>ENRE</t>
  </si>
  <si>
    <t>Estado Mayor Conjunto de las Fuerzas Armadas</t>
  </si>
  <si>
    <t>Unidad de Información Financiera</t>
  </si>
  <si>
    <t>Instituto Nacional del Teatro</t>
  </si>
  <si>
    <t>10 o más</t>
  </si>
  <si>
    <t>Secundario completo</t>
  </si>
  <si>
    <t>Primario completo</t>
  </si>
  <si>
    <t>N/C</t>
  </si>
  <si>
    <t xml:space="preserve"> % (1)</t>
  </si>
  <si>
    <t>Notas metodológicas</t>
  </si>
  <si>
    <t xml:space="preserve">     </t>
  </si>
  <si>
    <t>Período</t>
  </si>
  <si>
    <t xml:space="preserve"> </t>
  </si>
  <si>
    <t>Compras y contrataciones</t>
  </si>
  <si>
    <t>RR. HH. - Capacitación</t>
  </si>
  <si>
    <t>Comunicación</t>
  </si>
  <si>
    <t>Funcionarios fuera de nivel</t>
  </si>
  <si>
    <t>Personal de Seguridad y Defensa de la Prefectura Naval</t>
  </si>
  <si>
    <t>Personal de la Dirección General Impositiva</t>
  </si>
  <si>
    <t>Personal convencionado de la Administración Nacional de la Seguridad Social</t>
  </si>
  <si>
    <t>Organo Regulador del Sistema Nacional de Aeropuertos</t>
  </si>
  <si>
    <t>Personal de Seguridad y Defensa de la Policía Federal</t>
  </si>
  <si>
    <t>Instituto de Obra Social de las Fuerzas Armadas (IOSFA)</t>
  </si>
  <si>
    <t>Administración Nacional de Aviación Civil (ANAC)</t>
  </si>
  <si>
    <t>Secretaría de Gobierno de Modernización de la Nación</t>
  </si>
  <si>
    <t>Honorable Cámara de Diputados</t>
  </si>
  <si>
    <t>Agencia Nacional de Discapacidad</t>
  </si>
  <si>
    <t>Consejo de la Magistratura - Poder Judicial de la Nación</t>
  </si>
  <si>
    <t>Ministerio de las Mujeres, Géneros y Diversidad (MMGyD)</t>
  </si>
  <si>
    <t>Prefectura Naval Argentina</t>
  </si>
  <si>
    <t>Biblioteca Nacional</t>
  </si>
  <si>
    <t>Ente Nacional de Comunicaciones (ENACOM)</t>
  </si>
  <si>
    <t>Instituto Nacional de Rehabilitación Psicofísica del Sur</t>
  </si>
  <si>
    <t>Servicio Nacional de Rehabilitación</t>
  </si>
  <si>
    <t>Comisión Nacional de Comunicaciones</t>
  </si>
  <si>
    <t>Centro Nacional de Rehabilitación Social (CENARESO)</t>
  </si>
  <si>
    <t>Comisión Nacional de Evaluación y Acreditación Universitaria</t>
  </si>
  <si>
    <t>Instituto de Ayuda Financiera para pago de Retiros y Pensiones Militares</t>
  </si>
  <si>
    <t>Banco Nacional de Datos Genéticos</t>
  </si>
  <si>
    <t>Autoridad Federal de Servicios de Comunicación Audiovisual (AFSCA)</t>
  </si>
  <si>
    <t>Colonia Montes de Oca</t>
  </si>
  <si>
    <t>Tribunal de Tasaciones de la Nación</t>
  </si>
  <si>
    <t>Ministerio de Desarrollo Territorial y Hábitat (MDTH)</t>
  </si>
  <si>
    <t>ENARGAS</t>
  </si>
  <si>
    <t>Presencial</t>
  </si>
  <si>
    <t>C2. Inscriptos según género</t>
  </si>
  <si>
    <t>C4. Inscriptos según programa / área</t>
  </si>
  <si>
    <t>C5. Comisiones e Inscriptos según curso / actividad</t>
  </si>
  <si>
    <t>C6. Inscriptos según escalafón</t>
  </si>
  <si>
    <t>C8. Inscriptos SINEP según nivel</t>
  </si>
  <si>
    <t>C9. Inscriptos SINEP según tramo</t>
  </si>
  <si>
    <t>C10. Inscriptos según nivel de estudios</t>
  </si>
  <si>
    <t>C12. Inscriptos según modalidad de cursada</t>
  </si>
  <si>
    <t>C13. Inscriptos según rango etario</t>
  </si>
  <si>
    <t>C14. Relación inscripciones / personas</t>
  </si>
  <si>
    <t>C15. Personas según cantidad de cursos</t>
  </si>
  <si>
    <t>C16. Comisiones según cursos</t>
  </si>
  <si>
    <t>C17. Cursos según duración (en horas)</t>
  </si>
  <si>
    <t>C18. Docentes según género</t>
  </si>
  <si>
    <t>C16. Comisiones según curso</t>
  </si>
  <si>
    <t>Créditos</t>
  </si>
  <si>
    <t>Área / programa</t>
  </si>
  <si>
    <t>Enero - agosto 2020</t>
  </si>
  <si>
    <t>Cantidad de cursos</t>
  </si>
  <si>
    <t>Cantidad</t>
  </si>
  <si>
    <t>Curso / actividad</t>
  </si>
  <si>
    <t>Ausentes / libres</t>
  </si>
  <si>
    <t>Científico técnico</t>
  </si>
  <si>
    <t>Superior universitario completo</t>
  </si>
  <si>
    <t>Superior no universitario completo</t>
  </si>
  <si>
    <t>Superior universitario Incompleto</t>
  </si>
  <si>
    <t>Posgrado completo</t>
  </si>
  <si>
    <t>Superior no universitario incompleto</t>
  </si>
  <si>
    <t>Nivel de estudios</t>
  </si>
  <si>
    <t>Ciclo básico</t>
  </si>
  <si>
    <t>Campus virtual</t>
  </si>
  <si>
    <t>Enero - mayo 2020</t>
  </si>
  <si>
    <t xml:space="preserve">Alejandro M. Estévez </t>
  </si>
  <si>
    <t xml:space="preserve">Jorge Zappino </t>
  </si>
  <si>
    <t xml:space="preserve">Leonardo Llusa </t>
  </si>
  <si>
    <t xml:space="preserve">Edwin Mac Donald </t>
  </si>
  <si>
    <t xml:space="preserve">Natalia Baez Becker </t>
  </si>
  <si>
    <t xml:space="preserve">Mariano Vázquez </t>
  </si>
  <si>
    <r>
      <t>Editor responsable</t>
    </r>
    <r>
      <rPr>
        <sz val="14"/>
        <color rgb="FF000000"/>
        <rFont val="Calibri"/>
        <family val="2"/>
        <scheme val="minor"/>
      </rPr>
      <t xml:space="preserve"> </t>
    </r>
  </si>
  <si>
    <r>
      <t>Elaboración del Contenido</t>
    </r>
    <r>
      <rPr>
        <sz val="14"/>
        <color rgb="FF000000"/>
        <rFont val="Calibri"/>
        <family val="2"/>
        <scheme val="minor"/>
      </rPr>
      <t xml:space="preserve"> </t>
    </r>
  </si>
  <si>
    <r>
      <t>Diseño y diagramación</t>
    </r>
    <r>
      <rPr>
        <sz val="14"/>
        <color rgb="FF000000"/>
        <rFont val="Calibri"/>
        <family val="2"/>
        <scheme val="minor"/>
      </rPr>
      <t xml:space="preserve"> </t>
    </r>
  </si>
  <si>
    <r>
      <t>Edición digital</t>
    </r>
    <r>
      <rPr>
        <sz val="14"/>
        <color rgb="FF000000"/>
        <rFont val="Calibri"/>
        <family val="2"/>
        <scheme val="minor"/>
      </rPr>
      <t xml:space="preserve"> </t>
    </r>
  </si>
  <si>
    <t>Rango etario</t>
  </si>
  <si>
    <t>Al 31 de agosto 2020, el 61 % de los inscriptos pertenecen al género femenino, mientras que el 39 % restante pertenece al género masculino.</t>
  </si>
  <si>
    <t>Los inscriptos según jurisdicción muestran una muy fuerte dispersión, con menos del 5% de los casos correspondiendo a cada una de ellas.</t>
  </si>
  <si>
    <t>Enero - diciembre 2020</t>
  </si>
  <si>
    <t>Al 31 de diciembre de 2020, el 61,0 % de los inscriptos pertenecen al género femenino, mientras que el 39,0 % restante pertenece al género masculino.</t>
  </si>
  <si>
    <t xml:space="preserve">Al 31 de diciembre de 2020, aprobaron el curso el 76,8 % de los hombres y el 78,6 % de las mujeres, desaprobaron el 1,4 % de los hombres y el 1,3 % de las mujeres y los ausentes son el 20,1 % de los hombres y el 18,0 % de las mujeres. El resto de los inscriptos está aún cursando. </t>
  </si>
  <si>
    <t xml:space="preserve"> Agenda de Género</t>
  </si>
  <si>
    <t xml:space="preserve"> Administración y políticas públicas</t>
  </si>
  <si>
    <t xml:space="preserve"> Control y auditoría</t>
  </si>
  <si>
    <t xml:space="preserve"> Asuntos jurídicos y legales</t>
  </si>
  <si>
    <t xml:space="preserve"> Competencias de Gestión Pública</t>
  </si>
  <si>
    <t xml:space="preserve"> Gestión integral de recursos humanos</t>
  </si>
  <si>
    <t xml:space="preserve"> Gestión, organización y planificación</t>
  </si>
  <si>
    <t xml:space="preserve"> Federal</t>
  </si>
  <si>
    <t xml:space="preserve"> Administración y servicios de oficina</t>
  </si>
  <si>
    <t xml:space="preserve"> Educación, Pedagogía y didáctica</t>
  </si>
  <si>
    <t xml:space="preserve"> Informática Aplicada</t>
  </si>
  <si>
    <t xml:space="preserve"> Integridad, Ética y Transparencia</t>
  </si>
  <si>
    <t xml:space="preserve"> Servicios generales y mantenimiento</t>
  </si>
  <si>
    <t>Innovación Pública</t>
  </si>
  <si>
    <t xml:space="preserve"> Formación para la Mod. del Estado</t>
  </si>
  <si>
    <t xml:space="preserve"> GDE y simplificación de trámites</t>
  </si>
  <si>
    <t xml:space="preserve"> Formación sobre los ODS</t>
  </si>
  <si>
    <t xml:space="preserve"> Inducción técnico-profesionales</t>
  </si>
  <si>
    <t xml:space="preserve"> Inducción al Estado</t>
  </si>
  <si>
    <t xml:space="preserve"> Perfeccionamiento técnico-profesional</t>
  </si>
  <si>
    <t xml:space="preserve"> Administración Financiera</t>
  </si>
  <si>
    <t xml:space="preserve"> Compras y contrataciones</t>
  </si>
  <si>
    <t xml:space="preserve"> Otros</t>
  </si>
  <si>
    <t xml:space="preserve"> Conferencias INAP</t>
  </si>
  <si>
    <t xml:space="preserve"> Formación 2020 INAP-FOPECAP</t>
  </si>
  <si>
    <t xml:space="preserve"> Gestión y evaluación de la calidad</t>
  </si>
  <si>
    <t xml:space="preserve"> Habilidades comunicacionales</t>
  </si>
  <si>
    <t xml:space="preserve"> Tecnologías de Información y Comunic.</t>
  </si>
  <si>
    <t>Organizaciones Públicas</t>
  </si>
  <si>
    <t>Campos de Práctica</t>
  </si>
  <si>
    <t>Administración Financiera</t>
  </si>
  <si>
    <t>TIC Aplicadas a la Formación</t>
  </si>
  <si>
    <t>Integridad, Ética y Transparencia</t>
  </si>
  <si>
    <t>Servicios y Mantenimiento</t>
  </si>
  <si>
    <t>Relación y Administr. de la Ciudadanía</t>
  </si>
  <si>
    <t>RR. HH. - Carrera</t>
  </si>
  <si>
    <t>Gestión Administrativa</t>
  </si>
  <si>
    <t>Informática</t>
  </si>
  <si>
    <t>Pedagogía y Didáctica de la Formación</t>
  </si>
  <si>
    <t>Derecho Público</t>
  </si>
  <si>
    <t>Control y Auditoría</t>
  </si>
  <si>
    <t>RR. HH. - Evaluación de Desempeño</t>
  </si>
  <si>
    <t>Actividades Transversales</t>
  </si>
  <si>
    <t>Organización, Planificación y Gestión</t>
  </si>
  <si>
    <t>Estado Administr. y Politicas Públicas</t>
  </si>
  <si>
    <t>Conducción Personas y Equipos</t>
  </si>
  <si>
    <t>Calidad en la Gestión Pública</t>
  </si>
  <si>
    <t>Diversidad e Inclusión</t>
  </si>
  <si>
    <t>ODS</t>
  </si>
  <si>
    <t>Gestión Administrativa Electrónica</t>
  </si>
  <si>
    <t>Capacidades Específicas Gestión Pública</t>
  </si>
  <si>
    <t>Campos de Práctica- Trayecto Formativo</t>
  </si>
  <si>
    <t>Ingresantes: Administ. y Serv. Grales.</t>
  </si>
  <si>
    <t>Enero-diciembre 2020</t>
  </si>
  <si>
    <t>Personal Contratado</t>
  </si>
  <si>
    <t>Personal Administradores Gubernamentales</t>
  </si>
  <si>
    <t>Personal Docente</t>
  </si>
  <si>
    <t>Personal Científico de las FFAA</t>
  </si>
  <si>
    <t>Personal del Ente Nacional Regulador del Gas</t>
  </si>
  <si>
    <t>Personal del Ente Nacional Regulador de Electricidad</t>
  </si>
  <si>
    <t>Ministerio de Trabajo , Empleo y Seguridad Social</t>
  </si>
  <si>
    <t>ADMINISTRACION FEDERAL DE INGRESOS PUBLICOS (AFIP)</t>
  </si>
  <si>
    <t>Instituto Nacional de Cine y Artes Audiovisuales(Ente Público No Estatal - Dto 1536/02)</t>
  </si>
  <si>
    <t>I.N.A.D.I.</t>
  </si>
  <si>
    <t>Agencia de Administración de Bienes del Estado (Aabe)</t>
  </si>
  <si>
    <t>Instituto Nac. de Servicios Sociales para Jubilados y Pensionados</t>
  </si>
  <si>
    <t>Casa de Moneda S.E.</t>
  </si>
  <si>
    <t>Consejo Nac. de Coordinaciòn de Políticas Sociales</t>
  </si>
  <si>
    <t>Agencia Nacional de Materiales Controlados (ANMAC)</t>
  </si>
  <si>
    <t>Ministerio de Obras Públicas (MOP)</t>
  </si>
  <si>
    <t>Secretaría de Medios y Comunicación Pública</t>
  </si>
  <si>
    <t>Educar S.E.</t>
  </si>
  <si>
    <t>INCUCAI</t>
  </si>
  <si>
    <t>Comisión Nacional de Actividades Espaciales (CONAE)</t>
  </si>
  <si>
    <t>Instituto Nacional del Cáncer</t>
  </si>
  <si>
    <t>Centro Internacional para la promoción de los Ddhh (Cipdh)</t>
  </si>
  <si>
    <t>Casa Militar</t>
  </si>
  <si>
    <t>Junta de Seguridad del Transporte</t>
  </si>
  <si>
    <t>Secretaría de Innovación Pública</t>
  </si>
  <si>
    <t>Tribunal Fiscal de la Nación</t>
  </si>
  <si>
    <t>Al 31 de diciembre de 2020 el curso con mayor cantidad de inscriptos es REGRESO AL TRABAJO PRESENCIAL EN LA ADMINISTRACIÓN PÚBLICA, DESPUÉS DEL COVID-19 (FOPECAP), con el 9,4 % del total, seguido de LEY MICAELA: CAPACITACIÓN EN LA TEMÁTICA DE GÉNERO Y VIOLENCIA CONTRA LAS MUJERES , con el 8,4 %. Por otro lado, el curso con mayor cantidad de comisiones es  Sistema GDE - módulos: CCOO, GEDO, EE - nivel 1 (virtual),  con el 5,6 % de las comisiones, seguido de  ABC - LEY MICAELA con el 4,2 % de las mismas.
La dispersión en la inscripción en los cursos es notable y se deriva de la diversidad de la oferta académica.</t>
  </si>
  <si>
    <t>Al 31 de diciembre de 2020, el 54,2 % de las personas realiza un solo curso, mientras que el 45,8 % restante toman 2 o más cursos.</t>
  </si>
  <si>
    <t>La duración de los cursos tiene un promedio de 19,7 horas y una dispersión importante, variando desde un máximo de 202 horas (CURSO UNIVERSITARIO DE FORMACIÓN EN LA GESTIÓN DE COMPRAS Y CONTRATACIONES PÚBLICAS. VI EDICION) hasta un mínimo de 1 hora.</t>
  </si>
  <si>
    <t>Al 31 de diciembre de 2020, la modalidad con mayor cantidad de inscriptos es la virtual, que presenta el 81,2 % de los mismos, seguida por la capacitación externa con el 18,6 %.</t>
  </si>
  <si>
    <r>
      <t>Al 31 de diciembre de 2020, la cantidad de inscriptos a cursos era de 183.280, que corresponden a 70.280 personas (38,3 %), ya que algunas de la mismas pueden estar inscriptas en dos o más cursos</t>
    </r>
    <r>
      <rPr>
        <sz val="11"/>
        <color rgb="FF000000"/>
        <rFont val="Calibri"/>
        <family val="2"/>
        <scheme val="minor"/>
      </rPr>
      <t>.</t>
    </r>
  </si>
  <si>
    <t>Al 31 de diciembre de 2020, el 77,9 % de los incriptos aprobó el curso, el 18,8 % estuvo ausente, el 2,0 % se hallaba  cursando y el 1,3 % lo desaprobó.</t>
  </si>
  <si>
    <t>Al 31 de diciembre de 2020, las áreas de Administración y Políticas Públicas, Organizaciones Públicas y TIC Aplicadas a la gestión incluyen al 46,0% de los inscriptos. Asimismo, los programas de Agenda de Género,  Conferencias INAP, Formación 2020 INAP-FOPECAP y Actividades Transversales incluyen al 40,1 % de los inscriptos.</t>
  </si>
  <si>
    <t>C3. Inscriptos a cursos / actividades INAP según 
condición de cursada y género</t>
  </si>
  <si>
    <t>Regreso al trabajo presencial en la Administración Pública, después del COVID-19 (FOPECAP)</t>
  </si>
  <si>
    <t>Ley Micaela: capacitación en la temática de género y violencia contra las mujeres</t>
  </si>
  <si>
    <t>Ley Micaela: sensibilización en la temática de género y violencia contra las mujeres</t>
  </si>
  <si>
    <t>Excel 2010 básico</t>
  </si>
  <si>
    <t>Producción de textos administrativos</t>
  </si>
  <si>
    <t>Introducción al trabajo remoto</t>
  </si>
  <si>
    <t>Excel 2010/13 avanzado: tablas dinámicas</t>
  </si>
  <si>
    <t>Nociones de primeros auxilios</t>
  </si>
  <si>
    <t>Ceremonial y protocolo en las organizaciones públicas</t>
  </si>
  <si>
    <t>Cuidados de trabajadores y trabajadoras en tiempos de COVID</t>
  </si>
  <si>
    <t>Excel: funciones avanzadas</t>
  </si>
  <si>
    <t>Big Data: haciendo hablar los datos</t>
  </si>
  <si>
    <t>Word avanzado: referencias y herramientas colaborativas.</t>
  </si>
  <si>
    <t xml:space="preserve">Presentaciones visuales con Powerpoint </t>
  </si>
  <si>
    <t>Introducción al ciberdelito</t>
  </si>
  <si>
    <t>Hacia una gestión colaborativa de conflictos</t>
  </si>
  <si>
    <t>Word 2010 básico</t>
  </si>
  <si>
    <t>Diálogos de aprendizaje: neurociencias y aprendizaje permanente</t>
  </si>
  <si>
    <t>Ética pública</t>
  </si>
  <si>
    <t>Introducción a la seguridad e higiene en el trabajo</t>
  </si>
  <si>
    <t>Aprendiendo a aprender en equipos de trabajo</t>
  </si>
  <si>
    <t>Empleo público</t>
  </si>
  <si>
    <t>Introducción a la documentación administrativa</t>
  </si>
  <si>
    <t>Introducción a la organización del trabajo: claves para administrar el tiempo</t>
  </si>
  <si>
    <t>Reflexiones desde la Administración Pública en tiempos de pandemia</t>
  </si>
  <si>
    <t>Energías renovables y eficiencia energética: el uso de la energía en la Administración Pública</t>
  </si>
  <si>
    <t>Administración financiera del sector público nacional: una aproximación</t>
  </si>
  <si>
    <t>Compr.ar: introducción al sistema</t>
  </si>
  <si>
    <t>Enfoques y perspectivas para la prevención de la trata y explotación de personas</t>
  </si>
  <si>
    <t>Aspectos generales de la redacción</t>
  </si>
  <si>
    <t>Sistema GDE- módulos: CCOO, GEDO, EE - nivel II (virtual)</t>
  </si>
  <si>
    <t>Gestión del cambio organizacional</t>
  </si>
  <si>
    <t>Estado y Administración Pública</t>
  </si>
  <si>
    <t>Competencias laborales</t>
  </si>
  <si>
    <t>Uso responsable de la energía: conducción eficiente de vehículos</t>
  </si>
  <si>
    <t>Diálogos de aprendizaje: cómo orientar la gestión pública a los valores ODS</t>
  </si>
  <si>
    <t>Actuaciones administrativas:elaboración y diligenciamiento</t>
  </si>
  <si>
    <t>Introducción a la ciberseguridad: uso seguro de las tecnologías de la información</t>
  </si>
  <si>
    <t xml:space="preserve">Pautas para una comunicación oral de calidad </t>
  </si>
  <si>
    <t>Competencias directivas orientadas a resultados en la gestión pública</t>
  </si>
  <si>
    <t>Ciclo de conferencias INAP : el estado después de COVID 19</t>
  </si>
  <si>
    <t>Ley Micaela: sensibilización en la temática de género y violencia contra las mujeres (Programa Federal)</t>
  </si>
  <si>
    <t>Ley Micaela: capacitación en la temática de género y violencia contra las mujeres (Programa Federal)</t>
  </si>
  <si>
    <t>Introducción a los objetivos del desarrollo sostenible</t>
  </si>
  <si>
    <t>Seguimiento y evaluación de políticas públicas</t>
  </si>
  <si>
    <t>Planeamiento estratégico participativo en organizaciones públicas</t>
  </si>
  <si>
    <t>Diseño centrado en las personas, aplicaciones prácticas</t>
  </si>
  <si>
    <t xml:space="preserve">Programa integral para la atención a la ciudadanía  </t>
  </si>
  <si>
    <t>Compr.ar virtual: solicitud de contratación y proceso de compra</t>
  </si>
  <si>
    <t>Diálogos de aprendizaje: la cuarta revolución industrial</t>
  </si>
  <si>
    <t>Sistema gde- módulo tramitación a distancia (virtual)</t>
  </si>
  <si>
    <t xml:space="preserve">Seguridad e higiene en el trabajo </t>
  </si>
  <si>
    <t>Compr.ar virtual: evaluación y adjudicación</t>
  </si>
  <si>
    <t>Diálogos de aprendizaje: visualización de datos</t>
  </si>
  <si>
    <t>Control de puntos críticos de los procesos en el puesto de trabajo</t>
  </si>
  <si>
    <t>Diálogos de aprendizaje: el desafío de la institucionalidad en la Administración Pública</t>
  </si>
  <si>
    <t>Diálogos de aprendizaje: evaluación y big data</t>
  </si>
  <si>
    <t>Gestión del régimen disciplinario (autogestionado)</t>
  </si>
  <si>
    <t>Técnicas para la redacción de informes</t>
  </si>
  <si>
    <t>Equipos de trabajo: desde la organización a la supervisión</t>
  </si>
  <si>
    <t>Sistemas transversales de administración del sector público nacional</t>
  </si>
  <si>
    <t>Programa para ingresantes del agrupamiento general sinep (capacitación obligatoria para personal ingresante por concurso - planta permanente – Res. SYGCA N.° 384/14)</t>
  </si>
  <si>
    <t>Introducción a la Administración Financiera del Sector Público Nacional</t>
  </si>
  <si>
    <t xml:space="preserve">Ciclo de conferencias INAP: el estado después de COVID 19 (Programa Federal) </t>
  </si>
  <si>
    <t>Atención a la ciudadanía: módulo introductorio</t>
  </si>
  <si>
    <t>Organización del trabajo</t>
  </si>
  <si>
    <t>Trabajo en equipo</t>
  </si>
  <si>
    <t>Técnicas de diagnóstico e intervención en organismos públicos</t>
  </si>
  <si>
    <t>Conversaciones efectivas</t>
  </si>
  <si>
    <t>Trabajo en red y ecosistemas en la gestión pública: la diversidad de necesidades y sus posibles soluciones (difusión virtual)</t>
  </si>
  <si>
    <t>Gestionar la comunicación en el ámbito laboral (virtual)</t>
  </si>
  <si>
    <t>Sistema GDE- módulos: CCOO, GEDO, EE - nivel I (presencial)</t>
  </si>
  <si>
    <t xml:space="preserve">Integridad en compras y contrataciones (decreto 202/17) </t>
  </si>
  <si>
    <t>Accesibilidad web – introducción y pautas</t>
  </si>
  <si>
    <t>Google Drive: trabajo colaborativo en línea</t>
  </si>
  <si>
    <t xml:space="preserve">Nociones generales sobre el régimen de contrataciones de la administración nacional </t>
  </si>
  <si>
    <t xml:space="preserve">Sistema GDE- módulo generador electrónico de documentos oficiales nivel I (virtual) </t>
  </si>
  <si>
    <t>Big Data: haciendo hablar los datos (Programa Federal)</t>
  </si>
  <si>
    <t xml:space="preserve">El estado después de la pandemia COVID-19 </t>
  </si>
  <si>
    <t>Accesibilidad web: técnicas y herramientas para mejorarla (virtual)</t>
  </si>
  <si>
    <t>Conversaciones sobre ética pública en tiempos de pandemia</t>
  </si>
  <si>
    <t>Análisis y resolución de problemas - virtual - APT</t>
  </si>
  <si>
    <t>Bases teóricas para la formulación de proyectos/programas - virtual - APT</t>
  </si>
  <si>
    <t xml:space="preserve">Gestión del conocimiento </t>
  </si>
  <si>
    <t xml:space="preserve">Jornada de cierre de cuenta </t>
  </si>
  <si>
    <t>Ciclo de conferencias INAP: la sociabilización en el trabajo remoto. Desafíos para la administración</t>
  </si>
  <si>
    <t>Mujeres argentinas en el gobierno</t>
  </si>
  <si>
    <t>Powerpoint 2010 básico</t>
  </si>
  <si>
    <t>Ciclo de conferencias INAP Administración Pública y lucha contra las discriminaciones sistémicas</t>
  </si>
  <si>
    <t>Formación de instructores: herramientas para el diseño de actividades de capacitación</t>
  </si>
  <si>
    <t>II encuentro de trabajo con coordinadores técnicos de capacitación - 2020: planificando lo que viene</t>
  </si>
  <si>
    <t>El rol del asistente administrativo en la APN</t>
  </si>
  <si>
    <t>Voces de autoría - el estado de bienestar entre el capitalismo y la democracia</t>
  </si>
  <si>
    <t>Base de datos i</t>
  </si>
  <si>
    <t>Jornada de contadurías jurisdiccionales</t>
  </si>
  <si>
    <t>Taller de pliegos aplicado</t>
  </si>
  <si>
    <t>Introducción a los riesgos para la privacidad en el ciberespacio</t>
  </si>
  <si>
    <t>Voces de autoría - negociación en las organizaciones públicas</t>
  </si>
  <si>
    <t>Planificación estratégica - virtual</t>
  </si>
  <si>
    <t>Corrección de estilo</t>
  </si>
  <si>
    <t>Nuevos desafíos para la seguridad</t>
  </si>
  <si>
    <t>Análisis y aplicaciones de la estructura de la propuesta formativa del INAP en las áreas de capacitación</t>
  </si>
  <si>
    <t>Ética pública (Programa Federal)</t>
  </si>
  <si>
    <t>Informes estadísticos con hojas de cálculo</t>
  </si>
  <si>
    <t>Jornada de tesorerías jurisdiccionales – modalidad virtual</t>
  </si>
  <si>
    <t>Gestión operativa de resultados - virtual - APT</t>
  </si>
  <si>
    <t>Seguridad de la información: conceptos fundamentales</t>
  </si>
  <si>
    <t>Base de datos II</t>
  </si>
  <si>
    <t xml:space="preserve">Técnicas y herramientas de coaching para la efectividad personal e interpersonal </t>
  </si>
  <si>
    <t>Comisión evaluadora y de recepción. Sus funciones y responsabilidades</t>
  </si>
  <si>
    <t>Voces de autoría - gobernanza moderna, marco conceptual y tecnologías de gestión</t>
  </si>
  <si>
    <t>Sistema de tesorería (virtual)</t>
  </si>
  <si>
    <t>Excel: funciones avanzadas (Programa Federal)</t>
  </si>
  <si>
    <t>Introducción al contrato de obra pública</t>
  </si>
  <si>
    <t>Contrat.ar: gestión de los procesos de contratación y ejecución de la obra pública</t>
  </si>
  <si>
    <t>La unidad requirente y su papel en la gestión de compra</t>
  </si>
  <si>
    <t>Sibys: búsqueda y solicitudes de alta en el sistema de identificación de bienes y servicios de la APN</t>
  </si>
  <si>
    <t>Técnicas y herramientas de coaching para la efectividad personal e interpersonal - APT</t>
  </si>
  <si>
    <t>Gestión de la plataforma Moodle</t>
  </si>
  <si>
    <t>Herramientas para la producción de material digital institucional</t>
  </si>
  <si>
    <t>Introducción a la protección de infraestructuras críticas</t>
  </si>
  <si>
    <t>Introducción a la gestión de riesgos de integridad</t>
  </si>
  <si>
    <t>Alquiler de inmuebles (Estado Nacional Locatario) -decreto N.° 1023/01-</t>
  </si>
  <si>
    <t>Introducción al analisis y diagramación de procesos utilizando Visio 2010</t>
  </si>
  <si>
    <t>Introducción al trabajo remoto (Programa Federal)</t>
  </si>
  <si>
    <t>Sistema GDE- módulos: CCOO, GEDO, EE - nivel I (virtual)</t>
  </si>
  <si>
    <t>ABC - Ley Micaela</t>
  </si>
  <si>
    <t>Ética, transparencia e integridad en el estado: perspectivas y herramientas 
de lucha contra la corrupción</t>
  </si>
  <si>
    <t>Ley Micaela: sensibilización en la temática de género y violencia contra las mujeres 
(Programa Federal)</t>
  </si>
  <si>
    <t>Trabajo en red y ecosistemas en la gestión pública: la diversidad de necesidades 
y sus posibles soluciones (difusión virtual)</t>
  </si>
  <si>
    <t>Régimen de obsequios y viajes financiados por terceros a funcionarios públicos. 
Decreto 1179/2016 (AG)</t>
  </si>
  <si>
    <t xml:space="preserve">Gestión por resultados para el desarrollo: planificación y monitoreo de políticas públicas 
(difusión virtual) </t>
  </si>
  <si>
    <t xml:space="preserve">Sistema GDE - módulo generador electrónico de documentos oficiales nivel I (virtual) </t>
  </si>
  <si>
    <t xml:space="preserve">El Estado después de la pandemia COVID-19 </t>
  </si>
  <si>
    <t>Inicio de ejercicio en el Sistema Integrado de Información Financiera E-SIDIF</t>
  </si>
  <si>
    <t>Implementación de soluciones a problemas complejos: 
escenarios y medición de impacto - virtual - APT</t>
  </si>
  <si>
    <t xml:space="preserve">Articulación del nomenclador clasificador de puestos y funciones 
y la elaboración de perfiles de puestos simples </t>
  </si>
  <si>
    <t>Introducción a Access</t>
  </si>
  <si>
    <t>Ciclo de conferencias INAP: Estado y Administración Pública en clave latinoamericana: 
convicciones, presente y desafíos.</t>
  </si>
  <si>
    <t>Análisis y aplicaciones de la estructura de la propuesta formativa del INAP 
en las áreas de capacitación</t>
  </si>
  <si>
    <t>Business intelligence (BI) introductorio</t>
  </si>
  <si>
    <t>Programa estadístico R. Uso basico</t>
  </si>
  <si>
    <t>Ciclo de conferencias INAP: Teoría cultural de políticas públicas</t>
  </si>
  <si>
    <t>Ciclo de conferencias INAP: Derecho de accesibilidad a mujeres y LGBTI + con discapacidad: 
superando barreras para una sociedad inclusiva e igualitaria</t>
  </si>
  <si>
    <t>Ciclo de conferencias INAP: La formulación de proyectos y el financiamiento internacional 
para el desarrollo</t>
  </si>
  <si>
    <t xml:space="preserve">Ciclo de conferencias INAP: Cultura de las organizaciones públicas elementos para el análisis  </t>
  </si>
  <si>
    <t>Ciclo de conferencias INAP: Crisis, innovación y conocimiento organizacional 
en la Administración Pública</t>
  </si>
  <si>
    <r>
      <t xml:space="preserve">Técnicas y herramientas de </t>
    </r>
    <r>
      <rPr>
        <i/>
        <sz val="12"/>
        <color rgb="FF000000"/>
        <rFont val="Calibri"/>
        <family val="2"/>
        <scheme val="minor"/>
      </rPr>
      <t>coaching</t>
    </r>
    <r>
      <rPr>
        <sz val="12"/>
        <color rgb="FF000000"/>
        <rFont val="Calibri"/>
        <family val="2"/>
        <scheme val="minor"/>
      </rPr>
      <t xml:space="preserve"> para la efectividad personal e interpersonal </t>
    </r>
  </si>
  <si>
    <t xml:space="preserve">Ciclo de conferencias INAP: «más estado». «menos estado» ¿de qué hablamos? </t>
  </si>
  <si>
    <t>Voces de autoría - Gobernanza moderna, marco conceptual y tecnologías de gestión</t>
  </si>
  <si>
    <t>Programa para ingresantes del SINEP agrupamiento general con suplemento por capacitación terciaria y del agrupamiento profesional o científico técnico con y sin funciones ejecutivas 
o de jefatura res. SYGCA N.° 384/14</t>
  </si>
  <si>
    <t xml:space="preserve">Ciclo de conferencias INAP: La investigación para la gestión pública </t>
  </si>
  <si>
    <r>
      <t xml:space="preserve">Técnicas y herramientas de </t>
    </r>
    <r>
      <rPr>
        <i/>
        <sz val="12"/>
        <color rgb="FF000000"/>
        <rFont val="Calibri"/>
        <family val="2"/>
        <scheme val="minor"/>
      </rPr>
      <t>coaching</t>
    </r>
    <r>
      <rPr>
        <sz val="12"/>
        <color rgb="FF000000"/>
        <rFont val="Calibri"/>
        <family val="2"/>
        <scheme val="minor"/>
      </rPr>
      <t xml:space="preserve"> para la efectividad personal e interpersonal - APT</t>
    </r>
  </si>
  <si>
    <t>Ciclo de conferencias INAP: estrategias provinciales de capacitación para el empleo público, 
en el marco de la nueva coyuntura. Necesidades, propuestas y desafíos</t>
  </si>
  <si>
    <t xml:space="preserve">Ciclo de conferencias INAP: Capacidades estatales para comunicar la crisis y el riesgo (Programa Federal) </t>
  </si>
  <si>
    <t>Ciclo de conferencias INAP: el estudio de las organizaciones: los aportes de Francisco M. Suárez</t>
  </si>
  <si>
    <t xml:space="preserve">Ciclo de conferencias INAP: Capacidades estatales para comunicar la crisis y el riesgo 
(Programa Federal) </t>
  </si>
  <si>
    <t xml:space="preserve">Ciclo de conferencias INAP: ¿Es útil el consejo económico y social (CES)?: 
un análisis del caso español en perspectiva argentina </t>
  </si>
  <si>
    <t>Ciclo de conferencias INAP: Sobre el Estado y sobre la democracia.</t>
  </si>
  <si>
    <t>Ciclo de conferencias INAP: La capacitación en cifras: el boletín estadístico cuatrimestral 
de capacitación (BECC)</t>
  </si>
  <si>
    <t>Ciclo de conferencias INAP: El Estado y el ciudadano. El desafío de la implementación 
de los presupuestos participativos.</t>
  </si>
  <si>
    <t>Ciclo de conferencias INAP: Evaluación nacional de la continuidad pedagógica. Claves para pensar 
el retorno a clases presenciales.</t>
  </si>
  <si>
    <t>Ciclo de conferencias INAP: Empleo público: la nueva normalidad. Cómo serán las administraciones públicas luego de la pandemia: repensar las capacidades estatales sobre el empleo público</t>
  </si>
  <si>
    <t>Ciclo de conferencias INAP: Capacidades estatales para comunicar la crisis y el riesgo</t>
  </si>
  <si>
    <t>Ciclo de conferencias INAP: El presupuesto universitario: pensando en una futura 
Ley de Educación Superior</t>
  </si>
  <si>
    <t>Ciclo de conferencias INAP: La gestión pública en un país federal.</t>
  </si>
  <si>
    <t>Ciclo de conferencias INAP: Modelo secuencial de políticas públicas</t>
  </si>
  <si>
    <t>Ciclo de conferencias INAP: Inteligencia artificial (IA): implicancias para la economía 
y las politícas públicas</t>
  </si>
  <si>
    <t>Ciclo de conferencias INAP: Causas y consecuencias de los riesgos psicosociales en el trabajo (RPST)</t>
  </si>
  <si>
    <t>Ciclo de conferencias INAP: Un análisis de tipo cualitativo de los primeros efectos del teletrabajo 
en la Administración Pública</t>
  </si>
  <si>
    <t xml:space="preserve">Ciclo de conferencias INAP: La smartificación y el teletrabajo: dos impulsores de un nuevo 
modelo de gestión pública </t>
  </si>
  <si>
    <t xml:space="preserve">Ciclo de conferencias INAP: Pensar el análisis de políticas públicas desde América Latina 
entre el pragmatismo teórico y la incertidumbre política y social </t>
  </si>
  <si>
    <t>Ciclo de conferencias INAP: Comunicación efectiva en el ámbito de la Administración Pública</t>
  </si>
  <si>
    <t xml:space="preserve">Ciclo de conferencias INAP: Estrategias provinciales de capacitación para el empleo público, 
en el marco de la pandemia. Necesidades, propuestas y desafíos </t>
  </si>
  <si>
    <t>Ciclo de conferencias INAP: Equipos en crisis: al abordaje</t>
  </si>
  <si>
    <t>Ciclo de conferencias INAP: ¿De qué hablamos cuando hablamos de racismo?</t>
  </si>
  <si>
    <t xml:space="preserve">Ciclo de conferencias INAP: Enfoques recientes en los estudios de políticas públicas </t>
  </si>
  <si>
    <t>Ciclo de conferencias INAP: La comunicación como activo reputacional en una institución pública</t>
  </si>
  <si>
    <t>Ciclo de conferencias INAP: La estructura orgánica del Estado Nacional 
a lo largo de la historia argentina (1819-2019)</t>
  </si>
  <si>
    <t>Ciclo de conferencias INAP: Agricultura familiar y cuestión alimentaria: 
enfoques y propuestas de políticas.</t>
  </si>
  <si>
    <t>Ciclo de conferencias INAP: Innovación pública después de la COVID-19</t>
  </si>
  <si>
    <t>Ciclo de conferencias INAP: El enfoque narrativo de políticas públicas (ENPP)</t>
  </si>
  <si>
    <t>Ciclo de conferencias INAP: Empleo público nacional: estadísticas, hallazgos, perspectivas</t>
  </si>
  <si>
    <t>Ciclo de conferencias INAP: Transferencias de ingresos y familias en contexto de COVID-19</t>
  </si>
  <si>
    <t>Ciclo de conferencias INAP: Cambio climático, sociedad civil, Estado y políticas públicas</t>
  </si>
  <si>
    <t>Ciclo de conferencias INAP: ¿Confiar en la burocracia? 
Cómo quebrar la desconfianza social en el Estado</t>
  </si>
  <si>
    <t>Ciclo de conferencias INAP: Herramientas de trabajo en equipo a distancia. Casos provinciales</t>
  </si>
  <si>
    <t>Ciclo de conferencias INAP: Política de desarrollo territorial desde América Latina</t>
  </si>
  <si>
    <t>Ciclo de conferencias INAP: Pueblos originarios: derecho, políticas públicas e interculturalidad</t>
  </si>
  <si>
    <t>Ciclo de conferencias INAP: Empleo público: trayectoria, balance y proyecciones. 
Hacia consensos básicos.</t>
  </si>
  <si>
    <t>Ciclo de conferencias INAP: Lo social devenido emoción: una mirada de las políticas sociales</t>
  </si>
  <si>
    <t>Ciclo de conferencias INAP: Colaboración: el pilar olvidado de gobierno abierto</t>
  </si>
  <si>
    <t>Ciclo de conferencias INAP: Información y documentación de la gestión pública</t>
  </si>
  <si>
    <t>Ciclo de conferencias INAP: Principales actividades y proyectos en curso 
de la Comisión Nacional de Energía Atómica (CNEA)</t>
  </si>
  <si>
    <t>Ciclo de conferencias INAP: El COVID-19 y su impacto en las operaciones estadísticas</t>
  </si>
  <si>
    <t xml:space="preserve">Ciclo de conferencias INAP: La estructura organizativa del estado argentino. 
Un estudio de caso sobre la Administración Pública Nacional (2015-2020) </t>
  </si>
  <si>
    <t>% sobre el total 
del nivel en el SINEP (2)</t>
  </si>
  <si>
    <t>Al 31 de diciembre de 2020, el tramo con mayor cantidad de inscriptos es el General, con el 63,8 % de los mismos, seguido del Avanzado con el 19,8 % y, finalmente, el intermedio con el 
16,4 %.</t>
  </si>
  <si>
    <t>Sistema GDE - módulos: CCOO, GEDO, EE - Nivel II (virtual)</t>
  </si>
  <si>
    <t>Sistema GDE - módulos: CCOO, GEDO, EE - Nivel 1 (presencial)</t>
  </si>
  <si>
    <t>Pautas para una comunicación oral de calidad</t>
  </si>
  <si>
    <t>Programa integral para la atención a la ciudadanía</t>
  </si>
  <si>
    <t>Regreso al trabajo presencial en la Administración pública, después del COVID-19 (FOPECAP)</t>
  </si>
  <si>
    <t>Sistema GDE- módulo tramitación a distancia (virtual)</t>
  </si>
  <si>
    <t>Big data: haciendo hablar los datos</t>
  </si>
  <si>
    <t>Energías renovables y eficiencia energética: el uso de la energía en la Administración pública</t>
  </si>
  <si>
    <t>Gestión del conocimiento</t>
  </si>
  <si>
    <t>Diálogos de aprendizaje: evaluación y Big data</t>
  </si>
  <si>
    <t xml:space="preserve">Sistema GDE - módulo generador electrónico de documentos oficiales Nivel I (virtual) </t>
  </si>
  <si>
    <t>Big data: haciendo hablar los datos (Programa Federal)</t>
  </si>
  <si>
    <t xml:space="preserve">Análisis y resolución de problemas - virtual - APT </t>
  </si>
  <si>
    <t xml:space="preserve">Bases teóricas para la formulación de proyectos/programas - virtual - APT </t>
  </si>
  <si>
    <t>Base de datos I</t>
  </si>
  <si>
    <t>Reflexiones desde la Administración pública en tiempos de pandemia</t>
  </si>
  <si>
    <t>Estado y Administración pública</t>
  </si>
  <si>
    <t>Diálogos de aprendizaje: el desafío de la institucionalidad en la Administración pública</t>
  </si>
  <si>
    <t>Programa para ingresantes del agrupamiento general SINEP (capacitación obligatoria para personal ingresante por concurso - planta permanente - Res. SGYCA N.° 384/14)</t>
  </si>
  <si>
    <t xml:space="preserve">Gestión operativa de resultados - virtual - APT </t>
  </si>
  <si>
    <t>Introducción a la administración financiera del sector público nacional</t>
  </si>
  <si>
    <t xml:space="preserve">Integridad en compras y contrataciones (Decreto 202/17) </t>
  </si>
  <si>
    <t>SIBYS: búsqueda y solicitudes de alta en el sistema de identificación de bienes y servicios de la APN</t>
  </si>
  <si>
    <t xml:space="preserve">Inicio de ejercicio en el Sistema Integrado de Información Financiera E-SIDIF </t>
  </si>
  <si>
    <t>Ciclo de conferencias INAP: El Estado después de COVID-19</t>
  </si>
  <si>
    <t xml:space="preserve">Ciclo de conferencias INAP: El Estado después de COVID-19 (Programa Federal) </t>
  </si>
  <si>
    <t>Ciclo de conferencias INAP: Un análisis de tipo cualitativo de los primeros efectos del teletrabajo en la Administración pública</t>
  </si>
  <si>
    <t xml:space="preserve">Ciclo de conferencias INAP: Pensar el análisis de políticas públicas desde América Latina entre el pragmatismo teórico y la incertidumbre política y social </t>
  </si>
  <si>
    <t>Ciclo de conferencias INAP: Comunicación efectiva en el ámbito de la Administración pública</t>
  </si>
  <si>
    <t>Ciclo de conferencias INAP: La estructura orgánica del estado nacional a lo largo de la historia argentina (1819-2019)</t>
  </si>
  <si>
    <t>Ciclo de conferencias INAP: La sociabilización en el trabajo remoto. Desafíos para la administración</t>
  </si>
  <si>
    <t>Ciclo de conferencias INAP: Administración pública y lucha contra las discriminaciones sistémicas</t>
  </si>
  <si>
    <t>Ciclo de conferencias INAP: Derecho de accesibilidad a mujeres y LGBTI + con discapacidad: superando barreras para una sociedad inclusiva e igualitaria</t>
  </si>
  <si>
    <t xml:space="preserve">Ciclo de conferencias INAP: “Más Estado”. “menos Estado” ¿de qué hablamos? </t>
  </si>
  <si>
    <t>Ciclo de conferencias INAP: El estudio de las organizaciones: los aportes de Francisco M. Suárez</t>
  </si>
  <si>
    <t>Alquiler de inmuebles (Estado Nacional Locatario) -Decreto N.° 1023/01-</t>
  </si>
  <si>
    <t>Ciclo de conferencias INAP: La capacitación en cifras: el boletín estadístico cuatrimestral de capacitación (BECC)</t>
  </si>
  <si>
    <t>Ciclo de conferencias INAP: El estado y el ciudadano. El desafío de la implementación de los presupuestos participativos.</t>
  </si>
  <si>
    <t>Ciclo de conferencias INAP: evaluación nacional de la continuidad pedagógica. 
Claves para pensar el retorno a clases presenciales.</t>
  </si>
  <si>
    <t xml:space="preserve">Ciclo de conferencias INAP: capacidades estatales para comunicar la crisis y el riesgo 
(Programa Federal) </t>
  </si>
  <si>
    <t>Ciclo de conferencias INAP: Estrategias provinciales de capacitación para el empleo público, 
en el marco de la nueva coyuntura. Necesidades, propuestas y desafíos</t>
  </si>
  <si>
    <t>Ciclo de conferencias INAP: Crisis, innovación y conocimiento organizacional 
en la Administración pública</t>
  </si>
  <si>
    <t>Ciclo de conferencias INAP: La estructura organizativa del estado argentino. 
Un estudio de caso sobre la Administración pública nacional (2015-2020)</t>
  </si>
  <si>
    <t>Ciclo de conferencias INAP: Principales actividades y proyectos en curso de la 
Comisión Nacional de Energía Atómica (CNEA)</t>
  </si>
  <si>
    <t>Ciclo de conferencias INAP: ¿Confiar en la burocracia? Cómo quebrar la desconfianza social 
en el Estado</t>
  </si>
  <si>
    <t>Ciclo de conferencias INAP: Cambio climático, sociedad civil, estado y políticas públicas</t>
  </si>
  <si>
    <t>Ciclo de conferencias INAP: Estado y Administración pública en clave latinoamericana: convicciones, presente y desafíos.</t>
  </si>
  <si>
    <t>Ciclo de conferencias INAP:Transferencias de ingresos y familias en contexto de COVID-19</t>
  </si>
  <si>
    <t>Ciclo de conferencias INAP:Eel enfoque narrativo de políticas públicas (ENPP)</t>
  </si>
  <si>
    <t>Ciclo de conferencias INAP: Un análisis de tipo cualitativo de los primeros efectos del teletrabajo 
en la Administración pública</t>
  </si>
  <si>
    <t>Programa para ingresantes del SINEP agrupamiento general con suplemento por capacitación terciaria y del agrupamiento profesional o científico técnico con y sin funciones ejecutivas 
o de jefatura Res. SGYCA N.° 384/14</t>
  </si>
  <si>
    <t xml:space="preserve">Articulación del nomenclador clasificador de puestos y funciones y la elaboración de perfiles 
de puestos simples </t>
  </si>
  <si>
    <t xml:space="preserve">Implementación de soluciones a problemas complejos: escenarios y medición de impacto
- virtual - APT </t>
  </si>
  <si>
    <t>Sistema GDE - módulos: CCOO, GEDO, EE - Nivel I (virtual)</t>
  </si>
  <si>
    <t>Diplomatura en estado abierto y gestión públíca en la era exponencial (FOPECAP)</t>
  </si>
  <si>
    <t xml:space="preserve">Diplomatura en Administración pública remota (FOPECAP) </t>
  </si>
  <si>
    <t>Diplomatura en gestíón, tecnología y habilidades técnicas en instituciones culturales (FOPECAP)</t>
  </si>
  <si>
    <t xml:space="preserve">Diplomatura en gestión de los RRHH en el sector público (FOPECAP) </t>
  </si>
  <si>
    <t>Diplomatura virtual en relaciones laborales colectivas en el sector público (FOPECAP)</t>
  </si>
  <si>
    <t>Diplomatura en gestión de la calidad en la Administración pública (FOPECAP)</t>
  </si>
  <si>
    <t xml:space="preserve">Diplomatura virtual en resolución de conflictos de las organizaciones (FOPECAP)  </t>
  </si>
  <si>
    <t>Diplomatura virtual en procedimiento administrativo (FOPECAP)</t>
  </si>
  <si>
    <t xml:space="preserve">La alimentación y los alimentos: recursos, cultura y función mediadora del estado (FOPECAP) </t>
  </si>
  <si>
    <t xml:space="preserve">Diplomatura en gestión operativa de organismos públicos (FOPECAP) </t>
  </si>
  <si>
    <t>Programa en control ambiental - actualización 2019</t>
  </si>
  <si>
    <t>Gestión de la participación ciudadana en políticas públicas</t>
  </si>
  <si>
    <t xml:space="preserve">Curso superior en contrataciones de la Admistración pública </t>
  </si>
  <si>
    <t xml:space="preserve">Diplomado en auditoría </t>
  </si>
  <si>
    <t>Diplomatura en herramientas para mejorar la gestión pública (FOPECAP)</t>
  </si>
  <si>
    <t>Gestión estratégica de proyectos (FOPECAP)</t>
  </si>
  <si>
    <t>Curso de atención al ciudadano en el sector público (FOPECAP)</t>
  </si>
  <si>
    <t xml:space="preserve">Desarrollo humano de las migraciones (FOPECAP) </t>
  </si>
  <si>
    <t>introducción a la administración financiera del sector público nacional</t>
  </si>
  <si>
    <t xml:space="preserve">Diplomatura en paquete adobe: illustrator, Photoshop, indesign (FOPECAP)  </t>
  </si>
  <si>
    <t xml:space="preserve">Diplomatura en aspectos jurídicos y financieros para el sector público (FOPECAP) </t>
  </si>
  <si>
    <t>Curso en gestión financiera pública con enfoque a resultados (FOPECAP)</t>
  </si>
  <si>
    <t>Problemas contemporáneos de la gestión pública  (FOPECAP)</t>
  </si>
  <si>
    <t>Programa de capacitación en gestión estratégica de las tecnologías de información (FOPECAP)</t>
  </si>
  <si>
    <t>La creatividad en el ámbito laboral - APT</t>
  </si>
  <si>
    <t>Encontrá tu creatividad en la era de la inteligencia artificial – APT</t>
  </si>
  <si>
    <t>El desarrollo de la creatividad – APT</t>
  </si>
  <si>
    <t>Creatividad para la innovación- APT</t>
  </si>
  <si>
    <t>Curso Administración pública y cambio organizacional (FOPECAP)</t>
  </si>
  <si>
    <t>Curso sobre conceptos de gestión del talento humano (FOPECAP)</t>
  </si>
  <si>
    <t>introducción a la gestión de equipos (FOPECAP)</t>
  </si>
  <si>
    <t>Programa para ingresantes del agrupamiento general SiNEP (capacitación obligatoria para personal ingresante por concurso - planta permanente - Res. SGYCA N.° 384/14)</t>
  </si>
  <si>
    <t xml:space="preserve">Comunicación 2.0 y manejo de redes sociales (FOPECAP) </t>
  </si>
  <si>
    <t>Finanzas públicas (FOPECAP)</t>
  </si>
  <si>
    <t>Estado 4.0: el impacto de las tecnologías digitales en el sector público (FOPECAP)</t>
  </si>
  <si>
    <t xml:space="preserve">Gestión administrativa en la APN (FOPECAP) </t>
  </si>
  <si>
    <t xml:space="preserve">Competencias para el trabajo en equipo y generación de consensos (FOPECAP) </t>
  </si>
  <si>
    <t>Ética pública y transparencia (FOPECAP)</t>
  </si>
  <si>
    <t>Curso en diseño, evaluación y monitoreo de políticas públicas (FOPECAP)</t>
  </si>
  <si>
    <t>Sistema de presupuesto de la Administración pública nacional</t>
  </si>
  <si>
    <t>Tecnologías de la información y la comunicación en el sector público (FOPECAP)</t>
  </si>
  <si>
    <t>Orígenes y estudios sobre el estado y la desigualdad de género</t>
  </si>
  <si>
    <t>Curso general sobre seguridad e higiene, logística y mantenimiento (FOPECAP)</t>
  </si>
  <si>
    <t xml:space="preserve">Aportes y perspectivas de la inteligencia artificial para la administración publica </t>
  </si>
  <si>
    <t>Regimen general de contrataciones de la APN - modulo I (virtual)</t>
  </si>
  <si>
    <t>introducción a Access</t>
  </si>
  <si>
    <t>Democracia lectora y claridad administrativa</t>
  </si>
  <si>
    <t>Derecho penal y corrupción</t>
  </si>
  <si>
    <t>Capacidades estatales</t>
  </si>
  <si>
    <t>Electricidad: cálculos fundamentales y representación gráfica</t>
  </si>
  <si>
    <t>Curso de redacción de informes y comunicación efectiva (FOPECAP)</t>
  </si>
  <si>
    <t xml:space="preserve">Curso de análisis organizacional (FOPECAP)  </t>
  </si>
  <si>
    <t xml:space="preserve">Curso de integridad en la gestión pública (FOPECAP) </t>
  </si>
  <si>
    <t>Programa de gestión pública en el marco de los objetivos de desarrollo sostenible (ODS) (FOPECAP)</t>
  </si>
  <si>
    <t xml:space="preserve">Normas generales de control interno para el sector público nacional </t>
  </si>
  <si>
    <t>Curso de formulación y evaluación de proyectos (FOPECAP)</t>
  </si>
  <si>
    <t xml:space="preserve">Curso de sistema de control de gestión (FOPECAP) </t>
  </si>
  <si>
    <t>El servidor público como formador. Módulo: el formador en la organización pública</t>
  </si>
  <si>
    <t>introducción a la protección de infraestructuras críticas</t>
  </si>
  <si>
    <t>introducción a los riesgos para la privacidad en el ciberespacio</t>
  </si>
  <si>
    <t>Programación I</t>
  </si>
  <si>
    <t>El control de la gestión de la igualdad de oportunidades y derechos en los organismos públicos</t>
  </si>
  <si>
    <t>Aspectos básicos de la cuenta de inversión</t>
  </si>
  <si>
    <t>El balance general de la administración central como componente de la cuenta de inversión</t>
  </si>
  <si>
    <t>Papeles de trabajo. Modalidad virtual</t>
  </si>
  <si>
    <t>Eficiencia energética aplicada a los sistemas de iluminación</t>
  </si>
  <si>
    <t>Gestión del conocimiento - APT</t>
  </si>
  <si>
    <t>Psicología para abogados (virtual)</t>
  </si>
  <si>
    <t>Procesos colectivos y litigios complejos</t>
  </si>
  <si>
    <t xml:space="preserve">Régimen disciplinario de la Administración pública nacional </t>
  </si>
  <si>
    <t xml:space="preserve">El acceso al hábitat en los municipios. Desarrollos para los legislativos locales </t>
  </si>
  <si>
    <t>Principios de derecho administrativo</t>
  </si>
  <si>
    <t>Análisis y aplicaciones de la estructura de la propuesta formativa del INAP</t>
  </si>
  <si>
    <t>Técnicas de diagnóstico e intervención en organismos públicos (Programa Federal)</t>
  </si>
  <si>
    <t>Políticas de suelo urbano y gestión local. Desarrollos para los ejecutivos locales</t>
  </si>
  <si>
    <t>Ofertas: causales de desestimación, subsanables y no subsanables</t>
  </si>
  <si>
    <t>Confección de descripciones y requerimientos técnicos para proyectos tecnológicos</t>
  </si>
  <si>
    <t>Presentaciones visuales con powerpoint (Programa Federal)</t>
  </si>
  <si>
    <t xml:space="preserve">Principios de gobierno digital </t>
  </si>
  <si>
    <t>incorporación del lenguaje inclusivo en la Administración pública nacional</t>
  </si>
  <si>
    <t>Introducción al contrato de concesión de obra pública</t>
  </si>
  <si>
    <t>Recepción de bienes y servicios – control de la ejecución contractual en el marco de los decretos 1023/01 y 1030/16</t>
  </si>
  <si>
    <t>La evaluacion de desempeño en el ámbito público nacional</t>
  </si>
  <si>
    <t>Pensamiento nacional argentino</t>
  </si>
  <si>
    <t>El servicio público como derecho social</t>
  </si>
  <si>
    <t>Introducción a los principios de calidad en la gestión pública</t>
  </si>
  <si>
    <t xml:space="preserve">Regulación jurídica del sector de comunicaciones y medios </t>
  </si>
  <si>
    <t>Recurso extraordinario federal y recurso en queja ante la corte suprema de justicia de la nación por denegación del recurso extraordinario federal. Aspectos teórico prácticos tradicionales y actuales</t>
  </si>
  <si>
    <t>Sistema GDE- módulo: administración central</t>
  </si>
  <si>
    <t>Sistema GDE - módulos: CCOO, GEDO, EE - nivel I (virtual)</t>
  </si>
  <si>
    <t>Sistema GDE - módulos: CCOO, GEDO, EE - nivel II (virtual)</t>
  </si>
  <si>
    <t>Sistema GDE - módulos: CCOO, GEDO, EE - nivel I (presencial)</t>
  </si>
  <si>
    <t>Conceptos básicos de la tramitación de suplementos del sistema nacional de empleo público (SINEP): cambio de agrupamiento, capacitación terciaria y función específica</t>
  </si>
  <si>
    <t>ONTI 2.0 proceso de intervención (virtual)</t>
  </si>
  <si>
    <t>Sistema de captación de recursos e-recauda</t>
  </si>
  <si>
    <t>Criterios de evaluación de las ofertas</t>
  </si>
  <si>
    <t>Cuadro de mando integral para las UAI</t>
  </si>
  <si>
    <t>Sistema GDE - módulos: CCOO, GEDO, EE - nivel II (presencial)</t>
  </si>
  <si>
    <t>Diálogos de aprendizaje: neurociencias y aprendizaje permanente (Programa Federal)</t>
  </si>
  <si>
    <t xml:space="preserve">Uso responsable de la energía: conducción eficiente de vehículos (Programa Federal) </t>
  </si>
  <si>
    <t>Introducción a la seguridad e higiene en el trabajo (Programa Federal)</t>
  </si>
  <si>
    <t>Nociones de primeros auxilios (Programa Federal)</t>
  </si>
  <si>
    <t>Seguimiento y evaluación de políticas públicas (Programa Federal)</t>
  </si>
  <si>
    <t>Introducción a la documentación administrativa (Programa Federal).</t>
  </si>
  <si>
    <t>Ceremonial y protocolo en las organizaciones públicas (Programa Federal)</t>
  </si>
  <si>
    <t>Energías renovables y eficiencia energética: el uso de la energía en la Administración pública (Programa Federal)</t>
  </si>
  <si>
    <t>Firma digital remota - autoridades de registro (virtual)</t>
  </si>
  <si>
    <t>Empleo público (Programa Federal)</t>
  </si>
  <si>
    <t>Laboratorio de firma digital</t>
  </si>
  <si>
    <t>Transparencia: un enfoque integral para la gestión pública</t>
  </si>
  <si>
    <t>El rol de los integrantes del comité para la promoción de tramo</t>
  </si>
  <si>
    <t xml:space="preserve">Régimen de valoración para la promoción de tramo escalafonario </t>
  </si>
  <si>
    <t>Taller de obra pública</t>
  </si>
  <si>
    <t>Nomenclador clasificador de puestos y funciones simples</t>
  </si>
  <si>
    <t>Sistema GDE - módulo Tableau (presencial)</t>
  </si>
  <si>
    <t>Sistema GDE – módulo: administradores locales (virtual)</t>
  </si>
  <si>
    <t>Sistema GDE- módulo: expediente electrónico – nivel I (virtual)</t>
  </si>
  <si>
    <t xml:space="preserve">La carrera administrativa en el sistema nacional de empleo público (SINEP) – conceptos básicos para coordinadores técnicos de capacitación </t>
  </si>
  <si>
    <t>Sistema GDE- módulo: registro legajo multipropósito (virtual)</t>
  </si>
  <si>
    <t>Sistema GDE- módulo legajo único electrónico (presencial)</t>
  </si>
  <si>
    <t>Sistema GDE- módulo: comunicaciones oficiales – nivel I (presencial)</t>
  </si>
  <si>
    <t>Sistema GDE- módulo: generador electrónico de documentos oficiales – nivel I (presencial)</t>
  </si>
  <si>
    <t>Sistema GDE- módulo: expediente electrónico - nivel I (presencial)</t>
  </si>
  <si>
    <t>Sistema GDE - módulo: tramitación a distancia (presencial)</t>
  </si>
  <si>
    <t xml:space="preserve">Sistema GDE- módulo expediente electrónico - nivel II (virtual)  </t>
  </si>
  <si>
    <t>Sistema GDE - módulo: administradores locales (presencial)</t>
  </si>
  <si>
    <t>Ciclo de conferencias INAP: La industria de la defensa como motor del desarrollo industrial</t>
  </si>
  <si>
    <t>Ciclo de conferencias INAP: Las capacidades estatales como contrato intergeneracional</t>
  </si>
  <si>
    <t>Ciclo de conferencias INAP: Sobre el estado y sobre la democracia.</t>
  </si>
  <si>
    <t>Ciclo de conferencias INAP: Los cursos de capacitación del INAP como espacios para fortalecer las capacidades estatales desde la gestión del conocimiento organizacional</t>
  </si>
  <si>
    <t>Ciclo de conferencias INAP: Big data: casos y desafios para la politica publica</t>
  </si>
  <si>
    <t>Ciclo de conferencias INAP: La seguridad en la era digital</t>
  </si>
  <si>
    <t>Sistema GDE – módulo directivos</t>
  </si>
  <si>
    <t>Ciclo de conferencias INAP: El estado después de COVID-19 (Programa Federal)</t>
  </si>
  <si>
    <t>Ciclo de conferencias INAP: Cultura de las organizaciones públicas elementos para el análisis</t>
  </si>
  <si>
    <t>Ciclo de conferencias INAP: La investigación para la gestión pública</t>
  </si>
  <si>
    <t>Ciclo de conferencias INAP: Modelo multidimensional para el análisis de las organizaciones</t>
  </si>
  <si>
    <t>Ciclo de conferencias INAP: El Estado y el ciudadano. El desafío de la implementación de los presupuestos participativos.</t>
  </si>
  <si>
    <t>Ciclo de conferencias INAP: Principales actividades y proyectos en curso de la Comisión Nacional de Energía Atómica (CNEA)</t>
  </si>
  <si>
    <t>Ciclo de conferencias INAP: Prospectiva de la ciencia, tecnología e innovación: enfoques, metodologías y aplicaciones en el sector agroalimentario</t>
  </si>
  <si>
    <t>Ciclo de conferencias INAP: Cultura de las organizaciones públicas elementos para el análisis (Programa Federal)</t>
  </si>
  <si>
    <t xml:space="preserve">Ciclo de conferencias INAP: Pensar el análisis de políticas públicas desde América Latina entre el pragmatismo teórico y la incertidumbre política y social (Programa Federal) </t>
  </si>
  <si>
    <t xml:space="preserve">Ciclo de conferencias INAP: “Más Estado”. “menos Estado” ¿de qué hablamos? (Programa Federal) </t>
  </si>
  <si>
    <t>Curso universitario de formación en la gestión de compras y contrataciones públicas. VI edición</t>
  </si>
  <si>
    <t>Diplomatura en gestión del conocimiento en el estado. Nivel I: ¿cómo facilitar la creación de nuevo conocimiento en las organizaciones del sector público? (FOPECAP)</t>
  </si>
  <si>
    <t>Diplomatura en prevención de adicciones y HIV/sida en el ámbito laboral (FOPECAP)</t>
  </si>
  <si>
    <t xml:space="preserve">Profundización en las competencias del abogado del estado: SINEP – tramo avanzado- (ECAE) </t>
  </si>
  <si>
    <t xml:space="preserve">Perfeccionamiento en las competencias del abogado del estado: SINEP – tramo intermedio- (ECAE) </t>
  </si>
  <si>
    <t>Programa para ingresantes del SINEP agrupamiento general con suplemento por capacitación terciaria y del agrupamiento profesional o científico técnico con y sin funciones ejecutivas o de jefatura 
Res. SGYCA N.° 384/14</t>
  </si>
  <si>
    <t>Manejo de crisis y  cambio organizacional: el rol estratégico de la comunicación interna (FOPECAP)</t>
  </si>
  <si>
    <t>Aproximación al enfoque de géneros y diversidad sexual para la promoción de la igualdad 
y la erradicación de la discriminación y las violencias</t>
  </si>
  <si>
    <t xml:space="preserve">Carrera administrativa en el marco del SINEP (FOPECAP) </t>
  </si>
  <si>
    <t xml:space="preserve">Introducción al derecho administrativo para no abogados (FOPECAP) </t>
  </si>
  <si>
    <t xml:space="preserve">Igualdad de oportunidades y de trato en la Administración pública (FOPECAP) </t>
  </si>
  <si>
    <t xml:space="preserve">Introducción a la administración financiera: presupuesto, contabilidad y tesorería (FOPECAP) </t>
  </si>
  <si>
    <t xml:space="preserve">Taller para aspirantes a evaluadoras/es del premio nacional a la calidad para la 
Administración pública </t>
  </si>
  <si>
    <t xml:space="preserve">Implementación de soluciones a problemas complejos: escenarios y medición de impacto 
- virtual - APT </t>
  </si>
  <si>
    <t>Régimen general de contrataciones de la APN – módulo II (virtual)</t>
  </si>
  <si>
    <t>El servidor público como formador. Módulo: nuevos escenarios de aprendizaje 
en las organizaciones públicas</t>
  </si>
  <si>
    <t>Ética, transparencia e integridad en el estado: perspectivas y herramientas de lucha 
contra la corrupción</t>
  </si>
  <si>
    <t>Autoridades de registro de firma digital remota (AC modernizacion – PFDR)</t>
  </si>
  <si>
    <t xml:space="preserve">Régimen de consolidación de pasivos en el Estado nacional </t>
  </si>
  <si>
    <t>Revisión por la dirección: requisitos ISO 9001 para la alta dirección</t>
  </si>
  <si>
    <t>introducción a la norma ISO 9001:2015 sistemas de gestión de la calidad</t>
  </si>
  <si>
    <t>Programacion III</t>
  </si>
  <si>
    <t>SIBSYS: búsqueda y solicitudes de alta en el sistema de identificación de bienes y servicios de la APN</t>
  </si>
  <si>
    <t>Herramientas para el mantenimiento y mejora de un sistema de gestión de calidad 
según norma ISO 9001:2015 en la Tesorería General de la Nación</t>
  </si>
  <si>
    <t>Aplicación de la norma ISO 9001:2015. Análisis de riesgos, contexto y partes interesadas</t>
  </si>
  <si>
    <t>Herramientas para una óptima utilización del sistema de gestión judicial (SIGEJ)</t>
  </si>
  <si>
    <t>Capacitación para autoridades de registro AC ONTI</t>
  </si>
  <si>
    <t>Programa de desarrollo gerencial - ERAS</t>
  </si>
  <si>
    <t>Herramientas para la tutoría virtual. El uso de presentaciones 
e infografías como estrategia de comunicación</t>
  </si>
  <si>
    <t>Herramientas para la tutoría virtual. El uso de audios/podcasts para la presentación 
y devolución de actividades</t>
  </si>
  <si>
    <t>Herramientas para la tutoría virtual. El uso de formularios online y murales como espacio 
de retroalimentación y evaluación entre pares</t>
  </si>
  <si>
    <t>Sistema E-SIDIF: presupuesto – nivel introductorio</t>
  </si>
  <si>
    <t>El sistema ferroviario en Argentina</t>
  </si>
  <si>
    <t>Las compras públicas sustentables en las contrataciones públicas del Estado</t>
  </si>
  <si>
    <t>Penalidades y sanciones a proveedores del Estado nacional</t>
  </si>
  <si>
    <t xml:space="preserve">Identificación, diseño y formulación de proyectos de inversión </t>
  </si>
  <si>
    <t>Posiciones de la oficina nacional de contrataciones en cuestiones controvertidas 
en materia de compras gubernamentales</t>
  </si>
  <si>
    <t>Aplicación de la norma ISO 9001:2015. Análisis y tratamiento de hallazgos de auditoría</t>
  </si>
  <si>
    <t>Alquiler de inmuebles (Estado Nacional _ocatario) - Decreto N.° 1023/01</t>
  </si>
  <si>
    <t xml:space="preserve">Inicio de ejercicio en el sistema integrado de información financiera E-SIDIF </t>
  </si>
  <si>
    <t>Encuentro de trabajo con coordinadores técnicos de capacitación - 2020: 
bases para una comunidad de práctica de gestión de la capacitación</t>
  </si>
  <si>
    <t>Inicio de ejercicio en el sistema UEPEX</t>
  </si>
  <si>
    <t xml:space="preserve">Inducción al Sistema Nacional de Capacitación – conceptos básicos 
para coordinadores técnicos de capacitación </t>
  </si>
  <si>
    <t>Alcances del Sistema Nacional de Inversión Pública: formulación del presupuesto de inversión</t>
  </si>
  <si>
    <t xml:space="preserve">Sistema GDE- módulo locación de obras y servicios (LOYS) </t>
  </si>
  <si>
    <t>Sistema E-SIDIF: tarjeta de compra corporativa – fondo rotatorio</t>
  </si>
  <si>
    <t xml:space="preserve">Sistema GDE- módulo generador electrónico de documentos oficiales 
y expedientes reservados nivel I (presencial) </t>
  </si>
  <si>
    <t>Ciclo de conferencias INAP: transferencias de ingresos y familias en contexto de COVID-19</t>
  </si>
  <si>
    <t>Ciclo de conferencias INAP: Evaluación nacional de la continuidad pedagógica. 
Claves para pensar el retorno a clases presenciales.</t>
  </si>
  <si>
    <t>Ciclo de conferencias INAP: Las alternativas de descentralización del Estado nacional</t>
  </si>
  <si>
    <t>Ciclo de conferencias INAP: Las políticas culturales y el posdesarrollo</t>
  </si>
  <si>
    <t xml:space="preserve">Ciclo de conferencias INAP: La estructura organizativa del estado argentino. 
Un estudio de caso sobre la Administración pública nacional (2015-2020) </t>
  </si>
  <si>
    <t xml:space="preserve">Ciclo de conferencias INAP: La smartificación y el teletrabajo: dos impulsores 
de un nuevo modelo de gestión pública </t>
  </si>
  <si>
    <t>Ciclo de conferencias INAP: La smartificación y el teletrabajo: dos impulsores 
de un nuevo modelo de gestión pública (Programa Federal)</t>
  </si>
  <si>
    <t>Ciclo de conferencias INAP: Transferencias de ingresos y familias en contexto de COVID-19 
(Programa Federal)</t>
  </si>
  <si>
    <t>Ciclo de conferencias INAP: La gestión pública en un país federal</t>
  </si>
  <si>
    <t>Ciclo de conferencias INAP: Estrategias provinciales de capacitación para el empleo público, 
en el marco de la pandemia. Necesidades, propuestas y desafíos (Programa Federal)</t>
  </si>
  <si>
    <t>Ciclo de conferencias INAP: Estado y Administración pública en clave latinoamericana: 
convicciones, presente y desafíos.</t>
  </si>
  <si>
    <t>Ciclo de conferencias INAP: Construyendo un estado presente: nuevo contrato social, 
fortalecimiento de capacidades y mapa de la acción estatal</t>
  </si>
  <si>
    <t>Ciclo de conferencias INAP: Estrategias provinciales de capacitación para el empleo público, 
en el marco de la nueva coyuntura. Necesidades, propuestas y desafíos.</t>
  </si>
  <si>
    <t xml:space="preserve">Ciclo de conferencias INAP: La gestión pública en un país federal (Programa Federal) </t>
  </si>
  <si>
    <t>Ciclo de conferencias INAP: La estructura orgánica de los gobiernos a nivel subnacional 
(Argentina, 2020)</t>
  </si>
  <si>
    <t>Ciclo de conferencias INAP: El presupuesto universitario: pensando en una futura 
Ley de Educación Superior (Programa Federal)</t>
  </si>
  <si>
    <t xml:space="preserve">Ciclo de conferencias INAP: Del desafío de la deconstrucción, al compromiso de la intervención 
en los procesos de cambios sociales  </t>
  </si>
  <si>
    <t>Ciclo de conferencias INAP: La utilización de datos fiables y los big data para la toma de decisiones, 
el desarrollo y la implementación de políticas y programas en el sector público</t>
  </si>
  <si>
    <t xml:space="preserve">Ciclo de conferencias INAP: Empleo público: la nueva normalidad. Cómo serán las administraciones públicas luego de la pandemia: repensar las capacidades estatales sobre el empleo público 
(Programa Federal) </t>
  </si>
  <si>
    <t>Ciclo de conferencias INAP: Inteligencia artificial (IA): implicancias para la economía 
y las politícas públicas. (Programa Federal)</t>
  </si>
  <si>
    <t xml:space="preserve">Ciclo de conferencias INAP: Desafíos urbanos ante la crisis del COVID-19 
(Ushuaia, ciudad abierta al mundo) </t>
  </si>
  <si>
    <t>Ciclo de conferencias INAP: La comunicación como activo reputacional en una institución pública (Programa Federal)</t>
  </si>
  <si>
    <t>Ciclo de conferencias INAP: Modelo secuencial de políticas públicas (Programa Federal)</t>
  </si>
  <si>
    <t>Ciclo de conferencias INAP: La utilización de datos fiables y los big data para la toma de decisiones, 
el desarrollo y la implementación de políticas y programas en el sector público (Programa Federal)</t>
  </si>
  <si>
    <t xml:space="preserve">Ciclo de conferencias INAP: Desafíos urbanos ante la crisis del COVID-19 
(Ushuaia, ciudad abierta al mundo) (Programa Federal) </t>
  </si>
  <si>
    <t>Ciclo de conferencias INAP: Sobre el Estado y sobre la democracia (Programa Federal)</t>
  </si>
  <si>
    <t xml:space="preserve">Notas metodológicas </t>
  </si>
  <si>
    <t xml:space="preserve">Índice </t>
  </si>
  <si>
    <t>TIC Aplicadas a la Gestión</t>
  </si>
  <si>
    <t>• Los datos para la generación del informe se obtienen del Sistema de Acreditación INAP (SAI).</t>
  </si>
  <si>
    <t>• Este sistema es una herramienta que permite gestionar la acreditación de las actividades de capacitación, así como la participación de los agentes en las comisiones de las mismas. Es el único sistema de registro en el INAP y posee la totalidad de la información necesaria para el funcionamiento de las actividades.</t>
  </si>
  <si>
    <t>• A partir de una consulta que relaciona las tablas de datos se genera una salida de información que completa el perfil del participante en lo que respecta a su carrera y lugar donde desempeña sus tareas.</t>
  </si>
  <si>
    <t>• La consulta contiene datos del año en curso de actividades de la oferta del INAP.</t>
  </si>
  <si>
    <t>• En aquellos cuadros donde figure una categoría denominada «S/D», la misma engloba a aquellos inscriptos que no cuentan con el dato que muestra el cuadro.</t>
  </si>
  <si>
    <t>• En aquellos cuadros donde figure una categoría denominada «No corresponde», la misma engloba a aquellos inscriptos que no pertenecen al Escalafón Sistema Nacional de Empleo Público (SINEP).</t>
  </si>
  <si>
    <t>• En aquellos cuadros donde figure una categoría denominada «Otros», la misma engloba a una diversidad de datos.</t>
  </si>
  <si>
    <t>• La categoría «Cursando» engloba a todos aquellos inscriptos que se encuentran cursando en el cuatrimestre correspondiente al presente Boletín Cuatrimestral de Capacitación.</t>
  </si>
  <si>
    <t>• La categoría «Con vacante asignada» engloba a todos aquellos inscriptos a los cuales se les asignó una vacante para un curso que dará comienzo en una fecha posterior a la del cierre del presente Boletín Cuatrimestral de Capacitación.</t>
  </si>
  <si>
    <t>El personal perteneciente al Sistema Nacional de Empleo Público (Decreto N° 2098/08) concentra al 26,8 % de los inscriptos, el personal contratado al 10,5 %, el correspondiente a la Ley Marco 48 al 10,4 % y, luego, se observa una gran dispersión de los inscriptos en diferentes escalafones.</t>
  </si>
  <si>
    <t>Al 31 de diciembre de 2020, el nivel C y el nivel D del SINEP muestran la mayor cantidad de inscriptos, con el 34,4 % y el 34,3 % respectivamente, seguidos de los niveles B y E con 
18,5 % y 9,7 % respectivamente (columna 1). Si miramos la participación de cada nivel según la cantidad total de agentes que revisten en cada uno de ellos, la situación es diferente. El nivel que más participación muestra es el C, con el 96,0 % del total, seguido por el nivel E y el D con el 83,0% y el 
79,5 % respectivamente.</t>
  </si>
  <si>
    <t>Al 31 de diciembre de 2020, la mayoría de los inscriptos pertenecen al agrupamiento General del SINEP, con el 71,5 % del total, seguido del agrupamiento Profesional con el 
25,1 %. Al agrupamiento científico-técnico corresponde el 2,1 % de los inscriptos y al especializado 
solo el 1,2 %.</t>
  </si>
  <si>
    <t>Al 31 de diciembre de 2020, 
el 36,9 % de los inscriptos tiene el nivel secundario completo, seguido del 
27,9 % con nivel superior universitario completo y del 10,9 % con nivel superior no universitario completo.</t>
  </si>
  <si>
    <t>Al 31 de diciembre de 2020, el rango etario con mayor cantidad de inscriptos es el de 36 a 45 años, con el 34,5 %, seguido de los rangos 46 a 55 años y 26 a 35 años con el 26,0 % y el 19,0 % respectivamente. El porcentaje baja al 15,6 % para el rango 
56 a 65 años.</t>
  </si>
  <si>
    <t>Al 31 de diciembre de 2020, 
el 61,5 % de los docentes corresponden al género femenino, mientras que el 38,5 % corresponden al 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</si>
</sst>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
    <numFmt numFmtId="165" formatCode="#,##0.0"/>
    <numFmt numFmtId="166" formatCode="0.0"/>
  </numFmts>
  <fonts count="46"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10"/>
      <name val="Arial"/>
      <family val="2"/>
    </font>
    <font>
      <b/>
      <sz val="11"/>
      <name val="Calibri"/>
      <family val="2"/>
      <scheme val="minor"/>
    </font>
    <font>
      <sz val="11"/>
      <name val="Calibri"/>
      <family val="2"/>
      <scheme val="minor"/>
    </font>
    <font>
      <u/>
      <sz val="11"/>
      <color theme="10"/>
      <name val="Calibri"/>
      <family val="2"/>
      <scheme val="minor"/>
    </font>
    <font>
      <sz val="11"/>
      <color indexed="8"/>
      <name val="Calibri"/>
      <family val="2"/>
      <scheme val="minor"/>
    </font>
    <font>
      <b/>
      <u/>
      <sz val="11"/>
      <name val="Calibri"/>
      <family val="2"/>
      <scheme val="minor"/>
    </font>
    <font>
      <sz val="10"/>
      <name val="Calibri"/>
      <family val="2"/>
      <scheme val="minor"/>
    </font>
    <font>
      <b/>
      <sz val="11"/>
      <color indexed="8"/>
      <name val="Calibri"/>
      <family val="2"/>
      <scheme val="minor"/>
    </font>
    <font>
      <b/>
      <sz val="11"/>
      <color rgb="FF000000"/>
      <name val="Calibri"/>
      <family val="2"/>
      <scheme val="minor"/>
    </font>
    <font>
      <b/>
      <sz val="10"/>
      <color rgb="FF000000"/>
      <name val="Arial"/>
      <family val="2"/>
    </font>
    <font>
      <sz val="12"/>
      <color theme="1"/>
      <name val="Arial"/>
      <family val="2"/>
    </font>
    <font>
      <sz val="12"/>
      <color rgb="FFFF0000"/>
      <name val="Calibri"/>
      <family val="2"/>
      <scheme val="minor"/>
    </font>
    <font>
      <sz val="11"/>
      <color theme="0"/>
      <name val="Calibri"/>
      <family val="2"/>
      <scheme val="minor"/>
    </font>
    <font>
      <sz val="12"/>
      <name val="Calibri"/>
      <family val="2"/>
      <scheme val="minor"/>
    </font>
    <font>
      <b/>
      <sz val="12"/>
      <name val="Calibri"/>
      <family val="2"/>
      <scheme val="minor"/>
    </font>
    <font>
      <b/>
      <sz val="12"/>
      <color rgb="FFFF0000"/>
      <name val="Calibri"/>
      <family val="2"/>
      <scheme val="minor"/>
    </font>
    <font>
      <sz val="12"/>
      <color indexed="8"/>
      <name val="Calibri"/>
      <family val="2"/>
      <scheme val="minor"/>
    </font>
    <font>
      <b/>
      <sz val="12"/>
      <color indexed="8"/>
      <name val="Calibri"/>
      <family val="2"/>
      <scheme val="minor"/>
    </font>
    <font>
      <sz val="13"/>
      <color theme="1"/>
      <name val="Calibri"/>
      <family val="2"/>
      <scheme val="minor"/>
    </font>
    <font>
      <b/>
      <sz val="22"/>
      <color theme="0"/>
      <name val="Calibri"/>
      <family val="2"/>
      <scheme val="minor"/>
    </font>
    <font>
      <b/>
      <sz val="13"/>
      <color theme="0"/>
      <name val="Calibri"/>
      <family val="2"/>
      <scheme val="minor"/>
    </font>
    <font>
      <sz val="22"/>
      <color theme="0"/>
      <name val="Calibri"/>
      <family val="2"/>
      <scheme val="minor"/>
    </font>
    <font>
      <sz val="13"/>
      <color theme="0"/>
      <name val="Calibri"/>
      <family val="2"/>
      <scheme val="minor"/>
    </font>
    <font>
      <sz val="11"/>
      <color rgb="FFC00000"/>
      <name val="Calibri"/>
      <family val="2"/>
      <scheme val="minor"/>
    </font>
    <font>
      <b/>
      <sz val="11"/>
      <color rgb="FFC00000"/>
      <name val="Calibri"/>
      <family val="2"/>
      <scheme val="minor"/>
    </font>
    <font>
      <sz val="12"/>
      <color rgb="FFC00000"/>
      <name val="Calibri"/>
      <family val="2"/>
      <scheme val="minor"/>
    </font>
    <font>
      <b/>
      <sz val="12"/>
      <color rgb="FFC00000"/>
      <name val="Calibri"/>
      <family val="2"/>
      <scheme val="minor"/>
    </font>
    <font>
      <b/>
      <sz val="14"/>
      <name val="Calibri"/>
      <family val="2"/>
      <scheme val="minor"/>
    </font>
    <font>
      <sz val="14"/>
      <color theme="1"/>
      <name val="Calibri"/>
      <family val="2"/>
      <scheme val="minor"/>
    </font>
    <font>
      <sz val="14"/>
      <color rgb="FF000000"/>
      <name val="Calibri"/>
      <family val="2"/>
      <scheme val="minor"/>
    </font>
    <font>
      <b/>
      <sz val="14"/>
      <color rgb="FF000000"/>
      <name val="Calibri"/>
      <family val="2"/>
      <scheme val="minor"/>
    </font>
    <font>
      <sz val="12"/>
      <color rgb="FF000000"/>
      <name val="Calibri"/>
      <family val="2"/>
      <scheme val="minor"/>
    </font>
    <font>
      <sz val="11"/>
      <color rgb="FF000000"/>
      <name val="Calibri"/>
      <family val="2"/>
      <scheme val="minor"/>
    </font>
    <font>
      <b/>
      <sz val="12"/>
      <color theme="1"/>
      <name val="Calibri"/>
      <family val="2"/>
      <scheme val="minor"/>
    </font>
    <font>
      <i/>
      <sz val="12"/>
      <color rgb="FF000000"/>
      <name val="Calibri"/>
      <family val="2"/>
      <scheme val="minor"/>
    </font>
    <font>
      <i/>
      <sz val="11"/>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79420"/>
        <bgColor indexed="64"/>
      </patternFill>
    </fill>
    <fill>
      <patternFill patternType="solid">
        <fgColor rgb="FF9283BE"/>
        <bgColor indexed="64"/>
      </patternFill>
    </fill>
    <fill>
      <patternFill patternType="solid">
        <fgColor theme="0" tint="-4.9989318521683403E-2"/>
        <bgColor indexed="64"/>
      </patternFill>
    </fill>
    <fill>
      <patternFill patternType="solid">
        <fgColor theme="0" tint="-4.9989318521683403E-2"/>
        <bgColor theme="4" tint="0.79998168889431442"/>
      </patternFill>
    </fill>
    <fill>
      <patternFill patternType="solid">
        <fgColor theme="0" tint="-0.14999847407452621"/>
        <bgColor theme="4" tint="0.79998168889431442"/>
      </patternFill>
    </fill>
    <fill>
      <patternFill patternType="solid">
        <fgColor theme="0"/>
        <bgColor indexed="64"/>
      </patternFill>
    </fill>
    <fill>
      <patternFill patternType="solid">
        <fgColor theme="0" tint="-0.14996795556505021"/>
        <bgColor theme="4" tint="0.79995117038483843"/>
      </patternFill>
    </fill>
    <fill>
      <patternFill patternType="solid">
        <fgColor rgb="FFABABAB"/>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theme="1" tint="0.34998626667073579"/>
      </right>
      <top/>
      <bottom style="thin">
        <color indexed="64"/>
      </bottom>
      <diagonal/>
    </border>
    <border>
      <left style="thin">
        <color theme="1" tint="0.34998626667073579"/>
      </left>
      <right/>
      <top/>
      <bottom/>
      <diagonal/>
    </border>
  </borders>
  <cellStyleXfs count="10">
    <xf numFmtId="0" fontId="0" fillId="0" borderId="0">
      <alignment horizontal="right" indent="3"/>
    </xf>
    <xf numFmtId="0" fontId="10" fillId="0" borderId="0"/>
    <xf numFmtId="0" fontId="13"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cellStyleXfs>
  <cellXfs count="322">
    <xf numFmtId="0" fontId="0" fillId="0" borderId="0" xfId="0">
      <alignment horizontal="right" indent="3"/>
    </xf>
    <xf numFmtId="0" fontId="11" fillId="0" borderId="0" xfId="0" applyFont="1" applyFill="1" applyBorder="1">
      <alignment horizontal="right" indent="3"/>
    </xf>
    <xf numFmtId="0" fontId="12" fillId="0" borderId="0" xfId="0" applyFont="1" applyFill="1" applyBorder="1">
      <alignment horizontal="right" indent="3"/>
    </xf>
    <xf numFmtId="0" fontId="12" fillId="0" borderId="0" xfId="1" applyFont="1" applyFill="1" applyBorder="1" applyAlignment="1">
      <alignment horizontal="center" wrapText="1"/>
    </xf>
    <xf numFmtId="0" fontId="11" fillId="0" borderId="0" xfId="0" applyFont="1" applyFill="1">
      <alignment horizontal="right" indent="3"/>
    </xf>
    <xf numFmtId="0" fontId="12" fillId="0" borderId="0" xfId="0" applyFont="1" applyFill="1">
      <alignment horizontal="right" indent="3"/>
    </xf>
    <xf numFmtId="0" fontId="0" fillId="0" borderId="0" xfId="0" applyFill="1">
      <alignment horizontal="right" indent="3"/>
    </xf>
    <xf numFmtId="3" fontId="12" fillId="0" borderId="0" xfId="1" applyNumberFormat="1" applyFont="1" applyFill="1" applyBorder="1" applyAlignment="1">
      <alignment horizontal="center" wrapText="1"/>
    </xf>
    <xf numFmtId="3" fontId="12" fillId="0" borderId="0" xfId="0" applyNumberFormat="1" applyFont="1" applyFill="1" applyBorder="1">
      <alignment horizontal="right" indent="3"/>
    </xf>
    <xf numFmtId="0" fontId="12" fillId="0" borderId="0" xfId="2" applyFont="1" applyFill="1" applyBorder="1" applyAlignment="1">
      <alignment horizontal="center" wrapText="1"/>
    </xf>
    <xf numFmtId="0" fontId="15" fillId="0" borderId="0" xfId="2" applyFont="1" applyBorder="1"/>
    <xf numFmtId="0" fontId="16" fillId="0" borderId="0" xfId="0" applyFont="1" applyFill="1" applyBorder="1">
      <alignment horizontal="right" indent="3"/>
    </xf>
    <xf numFmtId="4" fontId="12" fillId="0" borderId="0" xfId="0" applyNumberFormat="1" applyFont="1" applyFill="1" applyBorder="1">
      <alignment horizontal="right" indent="3"/>
    </xf>
    <xf numFmtId="0" fontId="0" fillId="0" borderId="0" xfId="0" applyFont="1">
      <alignment horizontal="right" indent="3"/>
    </xf>
    <xf numFmtId="0" fontId="0" fillId="0" borderId="0" xfId="0" applyFont="1" applyFill="1" applyBorder="1" applyAlignment="1">
      <alignment horizontal="left"/>
    </xf>
    <xf numFmtId="0" fontId="0" fillId="0" borderId="0" xfId="0" applyFont="1" applyFill="1" applyBorder="1">
      <alignment horizontal="right" indent="3"/>
    </xf>
    <xf numFmtId="0" fontId="0" fillId="0" borderId="0" xfId="0" applyFont="1" applyBorder="1">
      <alignment horizontal="right" indent="3"/>
    </xf>
    <xf numFmtId="2" fontId="0" fillId="0" borderId="0" xfId="0" applyNumberFormat="1" applyFont="1">
      <alignment horizontal="right" indent="3"/>
    </xf>
    <xf numFmtId="0" fontId="0" fillId="0" borderId="0" xfId="0" applyFill="1" applyBorder="1">
      <alignment horizontal="right" indent="3"/>
    </xf>
    <xf numFmtId="0" fontId="16" fillId="0" borderId="0" xfId="0" applyFont="1" applyFill="1" applyBorder="1">
      <alignment horizontal="right" indent="3"/>
    </xf>
    <xf numFmtId="0" fontId="0" fillId="0" borderId="0" xfId="0" applyAlignment="1">
      <alignment horizontal="left" vertical="distributed" wrapText="1"/>
    </xf>
    <xf numFmtId="0" fontId="16" fillId="0" borderId="0" xfId="0" applyFont="1" applyFill="1" applyBorder="1" applyAlignment="1">
      <alignment horizontal="left" vertical="distributed" wrapText="1"/>
    </xf>
    <xf numFmtId="3" fontId="0" fillId="0" borderId="0" xfId="0" applyNumberFormat="1">
      <alignment horizontal="right" indent="3"/>
    </xf>
    <xf numFmtId="0" fontId="0" fillId="2" borderId="0" xfId="0" applyFont="1" applyFill="1">
      <alignment horizontal="right" indent="3"/>
    </xf>
    <xf numFmtId="0" fontId="0" fillId="0" borderId="0" xfId="0" applyFont="1" applyFill="1" applyBorder="1" applyAlignment="1">
      <alignment horizontal="left" vertical="distributed" wrapText="1"/>
    </xf>
    <xf numFmtId="0" fontId="9" fillId="0" borderId="0" xfId="0" applyFont="1" applyAlignment="1">
      <alignment horizontal="left" vertical="distributed" wrapText="1"/>
    </xf>
    <xf numFmtId="0" fontId="12" fillId="0" borderId="0" xfId="0" applyFont="1" applyFill="1" applyBorder="1" applyAlignment="1">
      <alignment vertical="center"/>
    </xf>
    <xf numFmtId="0" fontId="12" fillId="0" borderId="0" xfId="0" applyFont="1" applyFill="1" applyAlignment="1">
      <alignment vertical="center"/>
    </xf>
    <xf numFmtId="0" fontId="16" fillId="0" borderId="0" xfId="0" applyFont="1" applyFill="1" applyBorder="1" applyAlignment="1">
      <alignment vertical="center"/>
    </xf>
    <xf numFmtId="0" fontId="11" fillId="0" borderId="0" xfId="0" applyFont="1" applyFill="1" applyBorder="1" applyAlignment="1">
      <alignment horizontal="distributed" vertical="center" wrapText="1"/>
    </xf>
    <xf numFmtId="0" fontId="0" fillId="0" borderId="0" xfId="0" applyFont="1" applyAlignment="1">
      <alignment vertical="center"/>
    </xf>
    <xf numFmtId="0" fontId="21" fillId="0" borderId="0" xfId="0" applyFont="1" applyFill="1" applyBorder="1" applyAlignment="1">
      <alignment vertical="center"/>
    </xf>
    <xf numFmtId="0" fontId="21" fillId="0" borderId="0" xfId="0" applyFont="1" applyFill="1" applyBorder="1" applyAlignment="1">
      <alignment horizontal="left" vertical="center" wrapText="1"/>
    </xf>
    <xf numFmtId="0" fontId="8" fillId="0" borderId="0" xfId="0" applyFont="1" applyFill="1" applyBorder="1" applyAlignment="1">
      <alignment vertical="center"/>
    </xf>
    <xf numFmtId="0" fontId="8" fillId="0" borderId="0" xfId="0" applyFont="1" applyFill="1" applyBorder="1" applyAlignment="1">
      <alignment horizontal="left" vertical="center" wrapText="1"/>
    </xf>
    <xf numFmtId="0" fontId="23" fillId="0" borderId="0" xfId="0" applyFont="1" applyFill="1" applyAlignment="1">
      <alignment vertical="center"/>
    </xf>
    <xf numFmtId="0" fontId="24" fillId="0" borderId="5" xfId="4" applyFont="1" applyFill="1" applyBorder="1" applyAlignment="1">
      <alignment horizontal="center" vertical="center" wrapText="1"/>
    </xf>
    <xf numFmtId="0" fontId="24" fillId="2" borderId="5" xfId="0" applyFont="1" applyFill="1" applyBorder="1" applyAlignment="1">
      <alignment horizontal="center" vertical="center"/>
    </xf>
    <xf numFmtId="0" fontId="8" fillId="0" borderId="0" xfId="0" applyFont="1" applyAlignment="1">
      <alignment vertical="center"/>
    </xf>
    <xf numFmtId="2" fontId="8" fillId="0" borderId="0" xfId="0" applyNumberFormat="1" applyFont="1" applyAlignment="1">
      <alignment vertical="center"/>
    </xf>
    <xf numFmtId="0" fontId="23" fillId="0" borderId="16" xfId="0" applyFont="1" applyFill="1" applyBorder="1" applyAlignment="1">
      <alignment horizontal="left" vertical="center" indent="1"/>
    </xf>
    <xf numFmtId="3" fontId="23" fillId="0" borderId="3" xfId="0" applyNumberFormat="1" applyFont="1" applyFill="1" applyBorder="1" applyAlignment="1">
      <alignment horizontal="right" vertical="center" indent="1"/>
    </xf>
    <xf numFmtId="3" fontId="24" fillId="0" borderId="3" xfId="0" applyNumberFormat="1" applyFont="1" applyFill="1" applyBorder="1" applyAlignment="1">
      <alignment horizontal="right" vertical="center" indent="1"/>
    </xf>
    <xf numFmtId="0" fontId="23" fillId="0" borderId="10" xfId="0" applyFont="1" applyFill="1" applyBorder="1" applyAlignment="1">
      <alignment horizontal="left" vertical="center" indent="1"/>
    </xf>
    <xf numFmtId="3" fontId="12" fillId="0" borderId="3" xfId="0" applyNumberFormat="1" applyFont="1" applyFill="1" applyBorder="1" applyAlignment="1">
      <alignment horizontal="right" vertical="center" indent="1"/>
    </xf>
    <xf numFmtId="3" fontId="12" fillId="0" borderId="3" xfId="1" applyNumberFormat="1" applyFont="1" applyFill="1" applyBorder="1" applyAlignment="1">
      <alignment horizontal="right" vertical="center" wrapText="1" indent="1"/>
    </xf>
    <xf numFmtId="3" fontId="12" fillId="0" borderId="1" xfId="0" applyNumberFormat="1" applyFont="1" applyFill="1" applyBorder="1" applyAlignment="1">
      <alignment horizontal="right" vertical="center" indent="1"/>
    </xf>
    <xf numFmtId="3" fontId="12" fillId="0" borderId="1" xfId="1" applyNumberFormat="1" applyFont="1" applyFill="1" applyBorder="1" applyAlignment="1">
      <alignment horizontal="right" vertical="center" wrapText="1" indent="1"/>
    </xf>
    <xf numFmtId="3" fontId="11" fillId="3" borderId="1" xfId="0" applyNumberFormat="1" applyFont="1" applyFill="1" applyBorder="1" applyAlignment="1">
      <alignment horizontal="right" vertical="center" indent="1"/>
    </xf>
    <xf numFmtId="0" fontId="12" fillId="0" borderId="2" xfId="0" applyFont="1" applyFill="1" applyBorder="1" applyAlignment="1">
      <alignment horizontal="left" vertical="center" indent="1"/>
    </xf>
    <xf numFmtId="3" fontId="24" fillId="2" borderId="1" xfId="0" applyNumberFormat="1" applyFont="1" applyFill="1" applyBorder="1" applyAlignment="1">
      <alignment horizontal="right" vertical="center" indent="1"/>
    </xf>
    <xf numFmtId="0" fontId="23" fillId="0" borderId="5" xfId="4" applyFont="1" applyFill="1" applyBorder="1" applyAlignment="1">
      <alignment horizontal="left" vertical="center" wrapText="1" indent="1"/>
    </xf>
    <xf numFmtId="3" fontId="23" fillId="0" borderId="1" xfId="4" applyNumberFormat="1" applyFont="1" applyFill="1" applyBorder="1" applyAlignment="1">
      <alignment horizontal="right" vertical="center" indent="1"/>
    </xf>
    <xf numFmtId="3" fontId="24" fillId="0" borderId="1" xfId="4" applyNumberFormat="1" applyFont="1" applyFill="1" applyBorder="1" applyAlignment="1">
      <alignment horizontal="right" vertical="center" indent="1"/>
    </xf>
    <xf numFmtId="1" fontId="21" fillId="0" borderId="4" xfId="0" applyNumberFormat="1" applyFont="1" applyFill="1" applyBorder="1" applyAlignment="1">
      <alignment horizontal="right" vertical="center" indent="1"/>
    </xf>
    <xf numFmtId="1" fontId="25" fillId="2" borderId="4" xfId="0" applyNumberFormat="1" applyFont="1" applyFill="1" applyBorder="1" applyAlignment="1">
      <alignment horizontal="right" vertical="center" indent="1"/>
    </xf>
    <xf numFmtId="0" fontId="26" fillId="0" borderId="5" xfId="5" applyFont="1" applyBorder="1" applyAlignment="1">
      <alignment horizontal="left" vertical="center" wrapText="1" indent="1"/>
    </xf>
    <xf numFmtId="0" fontId="27" fillId="0" borderId="5" xfId="5" applyFont="1" applyBorder="1" applyAlignment="1">
      <alignment horizontal="center" vertical="center" wrapText="1"/>
    </xf>
    <xf numFmtId="0" fontId="0" fillId="0" borderId="0" xfId="0" applyFont="1" applyAlignment="1">
      <alignment horizontal="right" vertical="center"/>
    </xf>
    <xf numFmtId="2" fontId="0" fillId="0" borderId="0" xfId="0" applyNumberFormat="1" applyFont="1" applyAlignment="1">
      <alignment horizontal="right" vertical="center"/>
    </xf>
    <xf numFmtId="0" fontId="11" fillId="2" borderId="5" xfId="0" applyFont="1" applyFill="1" applyBorder="1" applyAlignment="1">
      <alignment horizontal="center" vertical="center"/>
    </xf>
    <xf numFmtId="0" fontId="14" fillId="0" borderId="5" xfId="5" applyFont="1" applyBorder="1" applyAlignment="1">
      <alignment horizontal="left" vertical="center" wrapText="1" indent="1"/>
    </xf>
    <xf numFmtId="3" fontId="14" fillId="0" borderId="1" xfId="5" applyNumberFormat="1" applyFont="1" applyBorder="1" applyAlignment="1">
      <alignment horizontal="right" vertical="center" indent="1"/>
    </xf>
    <xf numFmtId="3" fontId="17" fillId="0" borderId="1" xfId="5" applyNumberFormat="1" applyFont="1" applyBorder="1" applyAlignment="1">
      <alignment horizontal="right" vertical="center" indent="1"/>
    </xf>
    <xf numFmtId="3" fontId="11" fillId="2" borderId="1" xfId="0" applyNumberFormat="1" applyFont="1" applyFill="1" applyBorder="1" applyAlignment="1">
      <alignment horizontal="right" vertical="center" indent="1"/>
    </xf>
    <xf numFmtId="0" fontId="17" fillId="0" borderId="5" xfId="5" applyFont="1" applyBorder="1" applyAlignment="1">
      <alignment horizontal="center" vertical="center" wrapText="1"/>
    </xf>
    <xf numFmtId="0" fontId="12" fillId="0" borderId="0" xfId="0" applyFont="1" applyFill="1" applyBorder="1" applyAlignment="1">
      <alignment horizontal="left" vertical="center"/>
    </xf>
    <xf numFmtId="0" fontId="9" fillId="0" borderId="0" xfId="0" applyFont="1" applyAlignment="1">
      <alignment horizontal="left" vertical="center" wrapText="1"/>
    </xf>
    <xf numFmtId="0" fontId="14" fillId="0" borderId="0" xfId="7" applyFont="1" applyBorder="1" applyAlignment="1">
      <alignment horizontal="left" vertical="center" wrapText="1"/>
    </xf>
    <xf numFmtId="164" fontId="14" fillId="0" borderId="0" xfId="7" applyNumberFormat="1" applyFont="1" applyBorder="1" applyAlignment="1">
      <alignment horizontal="right" vertical="center"/>
    </xf>
    <xf numFmtId="0" fontId="0" fillId="0" borderId="0" xfId="0" applyFont="1" applyBorder="1" applyAlignment="1">
      <alignment horizontal="right" vertical="center"/>
    </xf>
    <xf numFmtId="164" fontId="0" fillId="0" borderId="0" xfId="0" applyNumberFormat="1" applyFont="1" applyBorder="1" applyAlignment="1">
      <alignment horizontal="right" vertical="center"/>
    </xf>
    <xf numFmtId="0" fontId="12" fillId="0" borderId="11" xfId="0" applyFont="1" applyFill="1" applyBorder="1" applyAlignment="1">
      <alignment horizontal="left"/>
    </xf>
    <xf numFmtId="0" fontId="12" fillId="0" borderId="3" xfId="0" applyFont="1" applyFill="1" applyBorder="1" applyAlignment="1">
      <alignment horizontal="left" vertical="center" indent="1"/>
    </xf>
    <xf numFmtId="0" fontId="12" fillId="0" borderId="1" xfId="0" applyFont="1" applyFill="1" applyBorder="1" applyAlignment="1">
      <alignment horizontal="left" vertical="center" indent="1"/>
    </xf>
    <xf numFmtId="0" fontId="12" fillId="0" borderId="0" xfId="0" applyFont="1" applyFill="1" applyBorder="1" applyAlignment="1">
      <alignment vertical="center"/>
    </xf>
    <xf numFmtId="0" fontId="19" fillId="0" borderId="0" xfId="0" applyFont="1" applyBorder="1" applyAlignment="1">
      <alignment horizontal="left" vertical="distributed" wrapText="1"/>
    </xf>
    <xf numFmtId="0" fontId="26" fillId="0" borderId="5" xfId="8" applyFont="1" applyBorder="1" applyAlignment="1">
      <alignment horizontal="left" vertical="center" wrapText="1" indent="1"/>
    </xf>
    <xf numFmtId="3" fontId="26" fillId="0" borderId="1" xfId="8" applyNumberFormat="1" applyFont="1" applyBorder="1" applyAlignment="1">
      <alignment horizontal="right" vertical="center" indent="1"/>
    </xf>
    <xf numFmtId="0" fontId="9" fillId="0" borderId="0" xfId="0" applyFont="1" applyBorder="1" applyAlignment="1">
      <alignment horizontal="left" vertical="center" wrapText="1"/>
    </xf>
    <xf numFmtId="0" fontId="26" fillId="0" borderId="5" xfId="9" applyFont="1" applyBorder="1" applyAlignment="1">
      <alignment horizontal="left" vertical="center" wrapText="1" indent="1"/>
    </xf>
    <xf numFmtId="3" fontId="26" fillId="0" borderId="1" xfId="9" applyNumberFormat="1" applyFont="1" applyBorder="1" applyAlignment="1">
      <alignment horizontal="right" vertical="center" indent="1"/>
    </xf>
    <xf numFmtId="0" fontId="16" fillId="0" borderId="0" xfId="0" applyFont="1" applyFill="1" applyBorder="1" applyAlignment="1">
      <alignment horizontal="left" vertical="center"/>
    </xf>
    <xf numFmtId="0" fontId="28" fillId="0" borderId="0" xfId="0" applyFont="1">
      <alignment horizontal="right" indent="3"/>
    </xf>
    <xf numFmtId="0" fontId="7" fillId="0" borderId="0" xfId="0" applyFont="1" applyAlignment="1">
      <alignment horizontal="right" vertical="center"/>
    </xf>
    <xf numFmtId="0" fontId="16" fillId="0" borderId="11" xfId="0" applyFont="1" applyFill="1" applyBorder="1" applyAlignment="1">
      <alignment horizontal="left"/>
    </xf>
    <xf numFmtId="3" fontId="23" fillId="0" borderId="1" xfId="9" applyNumberFormat="1" applyFont="1" applyBorder="1" applyAlignment="1">
      <alignment horizontal="right" vertical="center" indent="1"/>
    </xf>
    <xf numFmtId="0" fontId="28" fillId="4" borderId="0" xfId="0" applyFont="1" applyFill="1" applyAlignment="1">
      <alignment horizontal="right" vertical="center"/>
    </xf>
    <xf numFmtId="0" fontId="28" fillId="0" borderId="0" xfId="0" applyFont="1" applyFill="1" applyAlignment="1">
      <alignment horizontal="right" vertical="center"/>
    </xf>
    <xf numFmtId="0" fontId="0" fillId="0" borderId="0" xfId="0" applyFont="1" applyFill="1">
      <alignment horizontal="right" indent="3"/>
    </xf>
    <xf numFmtId="0" fontId="12" fillId="0" borderId="0" xfId="0" applyFont="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right" vertical="center" wrapText="1"/>
    </xf>
    <xf numFmtId="0" fontId="12" fillId="0" borderId="0" xfId="0" applyFont="1" applyFill="1" applyAlignment="1">
      <alignment horizontal="right" vertical="center"/>
    </xf>
    <xf numFmtId="3" fontId="23" fillId="0" borderId="1" xfId="3" applyNumberFormat="1" applyFont="1" applyFill="1" applyBorder="1" applyAlignment="1">
      <alignment horizontal="right" vertical="center" indent="1"/>
    </xf>
    <xf numFmtId="0" fontId="22" fillId="5" borderId="0" xfId="0" applyFont="1" applyFill="1">
      <alignment horizontal="right" indent="3"/>
    </xf>
    <xf numFmtId="0" fontId="6" fillId="0" borderId="0" xfId="0" applyFont="1" applyFill="1" applyBorder="1" applyAlignment="1">
      <alignment horizontal="left" vertical="center" indent="1"/>
    </xf>
    <xf numFmtId="0" fontId="24" fillId="0" borderId="0" xfId="2" applyFont="1" applyFill="1" applyBorder="1" applyAlignment="1">
      <alignment horizontal="left" vertical="center" indent="1"/>
    </xf>
    <xf numFmtId="0" fontId="0" fillId="0" borderId="0" xfId="0" applyBorder="1">
      <alignment horizontal="right" indent="3"/>
    </xf>
    <xf numFmtId="0" fontId="0" fillId="0" borderId="0" xfId="0" applyFont="1" applyBorder="1" applyAlignment="1">
      <alignment horizontal="justify" vertical="center"/>
    </xf>
    <xf numFmtId="0" fontId="0" fillId="5" borderId="0" xfId="0" applyFill="1" applyBorder="1">
      <alignment horizontal="right" indent="3"/>
    </xf>
    <xf numFmtId="0" fontId="26" fillId="0" borderId="5" xfId="6" applyFont="1" applyBorder="1" applyAlignment="1">
      <alignment horizontal="left" vertical="center" wrapText="1" indent="1"/>
    </xf>
    <xf numFmtId="3" fontId="26" fillId="0" borderId="1" xfId="6" applyNumberFormat="1" applyFont="1" applyBorder="1" applyAlignment="1">
      <alignment horizontal="right" vertical="center" indent="1"/>
    </xf>
    <xf numFmtId="0" fontId="16" fillId="0" borderId="0" xfId="0" applyFont="1" applyFill="1" applyBorder="1" applyAlignment="1">
      <alignment horizontal="right" vertical="center"/>
    </xf>
    <xf numFmtId="1" fontId="33" fillId="0" borderId="4" xfId="0" applyNumberFormat="1" applyFont="1" applyFill="1" applyBorder="1" applyAlignment="1">
      <alignment horizontal="right" vertical="center" indent="1"/>
    </xf>
    <xf numFmtId="0" fontId="12" fillId="0" borderId="0" xfId="0" applyNumberFormat="1" applyFont="1" applyFill="1">
      <alignment horizontal="right" indent="3"/>
    </xf>
    <xf numFmtId="0" fontId="23" fillId="0" borderId="4" xfId="0" applyNumberFormat="1" applyFont="1" applyBorder="1" applyAlignment="1">
      <alignment horizontal="right" vertical="center" indent="1"/>
    </xf>
    <xf numFmtId="0" fontId="0" fillId="0" borderId="0" xfId="0" applyNumberFormat="1" applyFont="1">
      <alignment horizontal="right" indent="3"/>
    </xf>
    <xf numFmtId="0" fontId="12" fillId="0" borderId="0" xfId="0" applyFont="1" applyFill="1" applyBorder="1" applyAlignment="1">
      <alignment vertical="center"/>
    </xf>
    <xf numFmtId="3" fontId="23" fillId="0" borderId="13" xfId="1" applyNumberFormat="1" applyFont="1" applyFill="1" applyBorder="1" applyAlignment="1">
      <alignment horizontal="right" vertical="center" indent="1"/>
    </xf>
    <xf numFmtId="3" fontId="23" fillId="0" borderId="1" xfId="1" applyNumberFormat="1" applyFont="1" applyFill="1" applyBorder="1" applyAlignment="1">
      <alignment horizontal="right" vertical="center" indent="1"/>
    </xf>
    <xf numFmtId="3" fontId="23" fillId="0" borderId="1" xfId="0" applyNumberFormat="1" applyFont="1" applyFill="1" applyBorder="1" applyAlignment="1">
      <alignment horizontal="right" vertical="center" indent="1"/>
    </xf>
    <xf numFmtId="3" fontId="23" fillId="0" borderId="17" xfId="1" applyNumberFormat="1" applyFont="1" applyFill="1" applyBorder="1" applyAlignment="1">
      <alignment horizontal="right" vertical="center" indent="1"/>
    </xf>
    <xf numFmtId="3" fontId="26" fillId="0" borderId="1" xfId="5" applyNumberFormat="1" applyFont="1" applyBorder="1" applyAlignment="1">
      <alignment horizontal="right" vertical="center" indent="1"/>
    </xf>
    <xf numFmtId="3" fontId="27" fillId="0" borderId="1" xfId="5" applyNumberFormat="1" applyFont="1" applyBorder="1" applyAlignment="1">
      <alignment horizontal="right" vertical="center" indent="1"/>
    </xf>
    <xf numFmtId="0" fontId="12" fillId="0" borderId="11" xfId="0" applyFont="1" applyFill="1" applyBorder="1" applyAlignment="1">
      <alignment vertical="center"/>
    </xf>
    <xf numFmtId="0" fontId="38" fillId="0" borderId="0" xfId="0" applyFont="1" applyFill="1" applyBorder="1" applyAlignment="1">
      <alignment horizontal="left" vertical="center" indent="1"/>
    </xf>
    <xf numFmtId="0" fontId="37" fillId="0" borderId="0" xfId="0" applyFont="1" applyFill="1" applyBorder="1" applyAlignment="1"/>
    <xf numFmtId="0" fontId="37" fillId="0" borderId="0" xfId="2" applyFont="1" applyBorder="1" applyAlignment="1">
      <alignment horizontal="left" vertical="center" indent="1"/>
    </xf>
    <xf numFmtId="0" fontId="38"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7" fillId="0" borderId="12" xfId="2" applyFont="1" applyFill="1" applyBorder="1" applyAlignment="1">
      <alignment horizontal="left" vertical="center" indent="3"/>
    </xf>
    <xf numFmtId="0" fontId="0" fillId="0" borderId="0" xfId="0" applyFill="1" applyAlignment="1">
      <alignment horizontal="left" indent="3"/>
    </xf>
    <xf numFmtId="0" fontId="37" fillId="0" borderId="12" xfId="2" applyFont="1" applyBorder="1" applyAlignment="1">
      <alignment horizontal="left" vertical="center" indent="3"/>
    </xf>
    <xf numFmtId="0" fontId="6" fillId="0" borderId="0" xfId="0" applyFont="1" applyFill="1" applyBorder="1" applyAlignment="1">
      <alignment horizontal="left" vertical="center" indent="3"/>
    </xf>
    <xf numFmtId="0" fontId="37" fillId="0" borderId="13" xfId="2" applyFont="1" applyBorder="1" applyAlignment="1">
      <alignment horizontal="left" vertical="center" indent="3"/>
    </xf>
    <xf numFmtId="0" fontId="37" fillId="0" borderId="13" xfId="2" applyFont="1" applyFill="1" applyBorder="1" applyAlignment="1">
      <alignment horizontal="left" vertical="center" indent="3"/>
    </xf>
    <xf numFmtId="0" fontId="37" fillId="0" borderId="13" xfId="2" applyFont="1" applyBorder="1" applyAlignment="1">
      <alignment horizontal="left" vertical="center" wrapText="1" indent="3"/>
    </xf>
    <xf numFmtId="0" fontId="6" fillId="0" borderId="0" xfId="0" applyFont="1" applyFill="1" applyBorder="1" applyAlignment="1">
      <alignment horizontal="left" vertical="center" wrapText="1" indent="3"/>
    </xf>
    <xf numFmtId="0" fontId="37" fillId="0" borderId="11" xfId="2" applyFont="1" applyFill="1" applyBorder="1" applyAlignment="1">
      <alignment horizontal="left" vertical="center" indent="3"/>
    </xf>
    <xf numFmtId="0" fontId="37" fillId="0" borderId="11" xfId="2" applyFont="1" applyBorder="1" applyAlignment="1">
      <alignment horizontal="left" vertical="center" indent="3"/>
    </xf>
    <xf numFmtId="0" fontId="12" fillId="0" borderId="0" xfId="0" applyFont="1" applyFill="1" applyBorder="1" applyAlignment="1">
      <alignment vertical="center"/>
    </xf>
    <xf numFmtId="0" fontId="0" fillId="0" borderId="0" xfId="0" applyFont="1" applyAlignment="1">
      <alignment horizontal="right" wrapText="1"/>
    </xf>
    <xf numFmtId="0" fontId="0" fillId="0" borderId="0" xfId="0" applyFont="1" applyFill="1" applyBorder="1" applyAlignment="1">
      <alignment vertical="center"/>
    </xf>
    <xf numFmtId="0" fontId="12" fillId="0" borderId="0" xfId="0" applyFont="1" applyFill="1" applyBorder="1" applyAlignment="1">
      <alignment vertical="center"/>
    </xf>
    <xf numFmtId="0" fontId="0" fillId="0" borderId="0" xfId="0" applyBorder="1" applyAlignment="1">
      <alignment horizontal="right" wrapText="1"/>
    </xf>
    <xf numFmtId="0" fontId="0" fillId="0" borderId="0" xfId="0" applyFill="1" applyBorder="1" applyAlignment="1">
      <alignment horizontal="right" wrapText="1"/>
    </xf>
    <xf numFmtId="0" fontId="39" fillId="0" borderId="0" xfId="0" applyFont="1" applyAlignment="1">
      <alignment horizontal="left" vertical="center" wrapText="1"/>
    </xf>
    <xf numFmtId="0" fontId="0" fillId="0" borderId="0" xfId="0" applyFont="1" applyBorder="1" applyAlignment="1">
      <alignment horizontal="left" vertical="center"/>
    </xf>
    <xf numFmtId="0" fontId="0" fillId="0" borderId="0" xfId="0" applyFont="1" applyBorder="1" applyAlignment="1">
      <alignment horizontal="left" vertical="center" wrapText="1"/>
    </xf>
    <xf numFmtId="0" fontId="20" fillId="0" borderId="0" xfId="0" applyFont="1" applyBorder="1" applyAlignment="1">
      <alignment horizontal="left" vertical="center"/>
    </xf>
    <xf numFmtId="0" fontId="0" fillId="5" borderId="0" xfId="0" applyFill="1" applyBorder="1" applyAlignment="1">
      <alignment horizontal="left" vertical="center" indent="3"/>
    </xf>
    <xf numFmtId="0" fontId="0" fillId="0" borderId="0" xfId="0" applyBorder="1" applyAlignment="1">
      <alignment horizontal="left" vertical="center" indent="3"/>
    </xf>
    <xf numFmtId="0" fontId="0" fillId="0" borderId="0" xfId="0" applyFill="1" applyBorder="1" applyAlignment="1">
      <alignment horizontal="left" vertical="center" indent="3"/>
    </xf>
    <xf numFmtId="0" fontId="0" fillId="0" borderId="0" xfId="0" applyBorder="1" applyAlignment="1"/>
    <xf numFmtId="0" fontId="40" fillId="0" borderId="0" xfId="0" applyFont="1" applyAlignment="1">
      <alignment horizontal="left" vertical="center" wrapText="1"/>
    </xf>
    <xf numFmtId="0" fontId="38" fillId="0" borderId="0" xfId="0" applyFont="1" applyBorder="1" applyAlignment="1">
      <alignment horizontal="left" vertical="center" wrapText="1"/>
    </xf>
    <xf numFmtId="0" fontId="0" fillId="0" borderId="0" xfId="0" applyFont="1" applyFill="1" applyBorder="1" applyAlignment="1">
      <alignment vertical="center" wrapText="1"/>
    </xf>
    <xf numFmtId="0" fontId="16" fillId="0" borderId="0" xfId="0" applyFont="1" applyFill="1" applyBorder="1" applyAlignment="1">
      <alignment vertical="center"/>
    </xf>
    <xf numFmtId="0" fontId="12" fillId="0" borderId="0" xfId="0" applyFont="1" applyFill="1" applyBorder="1" applyAlignment="1">
      <alignment vertical="center"/>
    </xf>
    <xf numFmtId="0" fontId="8" fillId="0" borderId="0" xfId="0" applyNumberFormat="1" applyFont="1" applyBorder="1" applyAlignment="1">
      <alignment horizontal="right" vertical="center" indent="1"/>
    </xf>
    <xf numFmtId="0" fontId="23" fillId="0" borderId="0" xfId="0" applyFont="1" applyFill="1" applyAlignment="1">
      <alignment vertical="top" wrapText="1"/>
    </xf>
    <xf numFmtId="0" fontId="23" fillId="0" borderId="0" xfId="0" applyFont="1" applyFill="1" applyBorder="1" applyAlignment="1">
      <alignment vertical="top" wrapText="1"/>
    </xf>
    <xf numFmtId="0" fontId="5" fillId="0" borderId="0" xfId="0" applyFont="1" applyFill="1" applyBorder="1" applyAlignment="1">
      <alignment vertical="center" wrapText="1"/>
    </xf>
    <xf numFmtId="1" fontId="23" fillId="0" borderId="0" xfId="0" applyNumberFormat="1" applyFont="1" applyBorder="1" applyAlignment="1">
      <alignment horizontal="right" vertical="center" indent="1"/>
    </xf>
    <xf numFmtId="0" fontId="23" fillId="0" borderId="0" xfId="0" applyNumberFormat="1" applyFont="1" applyBorder="1" applyAlignment="1">
      <alignment horizontal="right" vertical="center" indent="1"/>
    </xf>
    <xf numFmtId="0" fontId="30" fillId="0" borderId="0" xfId="0" applyNumberFormat="1" applyFont="1" applyFill="1" applyBorder="1" applyAlignment="1">
      <alignment horizontal="center" vertical="center"/>
    </xf>
    <xf numFmtId="0" fontId="30" fillId="0" borderId="0" xfId="0" applyNumberFormat="1" applyFont="1" applyFill="1" applyBorder="1" applyAlignment="1">
      <alignment horizontal="center" vertical="center" wrapText="1"/>
    </xf>
    <xf numFmtId="165" fontId="35" fillId="0" borderId="1" xfId="1" applyNumberFormat="1" applyFont="1" applyFill="1" applyBorder="1" applyAlignment="1">
      <alignment horizontal="right" vertical="center" indent="1"/>
    </xf>
    <xf numFmtId="166" fontId="35" fillId="0" borderId="3" xfId="0" applyNumberFormat="1" applyFont="1" applyFill="1" applyBorder="1" applyAlignment="1">
      <alignment horizontal="right" vertical="center" indent="1"/>
    </xf>
    <xf numFmtId="165" fontId="33" fillId="0" borderId="3" xfId="0" applyNumberFormat="1" applyFont="1" applyFill="1" applyBorder="1" applyAlignment="1">
      <alignment horizontal="right" vertical="center" indent="1"/>
    </xf>
    <xf numFmtId="165" fontId="33" fillId="0" borderId="9" xfId="0" applyNumberFormat="1" applyFont="1" applyFill="1" applyBorder="1" applyAlignment="1">
      <alignment horizontal="right" vertical="center" indent="1"/>
    </xf>
    <xf numFmtId="166" fontId="35" fillId="0" borderId="4" xfId="0" applyNumberFormat="1" applyFont="1" applyFill="1" applyBorder="1" applyAlignment="1">
      <alignment horizontal="right" vertical="center" indent="1"/>
    </xf>
    <xf numFmtId="166" fontId="35" fillId="0" borderId="1" xfId="0" applyNumberFormat="1" applyFont="1" applyFill="1" applyBorder="1" applyAlignment="1">
      <alignment horizontal="right" vertical="center" indent="1"/>
    </xf>
    <xf numFmtId="166" fontId="23" fillId="0" borderId="4" xfId="0" applyNumberFormat="1" applyFont="1" applyBorder="1" applyAlignment="1">
      <alignment horizontal="right" vertical="center" indent="1"/>
    </xf>
    <xf numFmtId="166" fontId="33" fillId="0" borderId="4" xfId="0" applyNumberFormat="1" applyFont="1" applyFill="1" applyBorder="1" applyAlignment="1">
      <alignment horizontal="right" vertical="center" indent="1"/>
    </xf>
    <xf numFmtId="166" fontId="34" fillId="2" borderId="4" xfId="0" applyNumberFormat="1" applyFont="1" applyFill="1" applyBorder="1" applyAlignment="1">
      <alignment horizontal="right" vertical="center" indent="1"/>
    </xf>
    <xf numFmtId="166" fontId="36" fillId="2" borderId="4" xfId="0" applyNumberFormat="1" applyFont="1" applyFill="1" applyBorder="1" applyAlignment="1">
      <alignment horizontal="right" vertical="center" indent="1"/>
    </xf>
    <xf numFmtId="165" fontId="35" fillId="0" borderId="9" xfId="1" applyNumberFormat="1" applyFont="1" applyFill="1" applyBorder="1" applyAlignment="1">
      <alignment horizontal="right" vertical="center" indent="1"/>
    </xf>
    <xf numFmtId="166" fontId="36" fillId="0" borderId="9" xfId="0" applyNumberFormat="1" applyFont="1" applyFill="1" applyBorder="1" applyAlignment="1">
      <alignment horizontal="right" vertical="center" indent="1"/>
    </xf>
    <xf numFmtId="165" fontId="34" fillId="3" borderId="1" xfId="0" applyNumberFormat="1" applyFont="1" applyFill="1" applyBorder="1" applyAlignment="1">
      <alignment horizontal="right" vertical="center" indent="1"/>
    </xf>
    <xf numFmtId="166" fontId="36" fillId="0" borderId="4" xfId="0" applyNumberFormat="1" applyFont="1" applyFill="1" applyBorder="1" applyAlignment="1">
      <alignment horizontal="right" vertical="center" indent="1"/>
    </xf>
    <xf numFmtId="166" fontId="36" fillId="0" borderId="1" xfId="0" applyNumberFormat="1" applyFont="1" applyFill="1" applyBorder="1" applyAlignment="1">
      <alignment horizontal="right" vertical="center" indent="1"/>
    </xf>
    <xf numFmtId="166" fontId="34" fillId="0" borderId="4" xfId="0" applyNumberFormat="1" applyFont="1" applyFill="1" applyBorder="1" applyAlignment="1">
      <alignment horizontal="right" vertical="center" indent="1"/>
    </xf>
    <xf numFmtId="0" fontId="23" fillId="0" borderId="0" xfId="0" applyFont="1" applyFill="1" applyBorder="1" applyAlignment="1">
      <alignment horizontal="left" vertical="top" wrapText="1" indent="2"/>
    </xf>
    <xf numFmtId="0" fontId="12" fillId="0" borderId="0" xfId="0" applyFont="1" applyFill="1" applyBorder="1" applyAlignment="1">
      <alignment vertical="center"/>
    </xf>
    <xf numFmtId="0" fontId="23" fillId="0" borderId="5" xfId="0" applyFont="1" applyFill="1" applyBorder="1" applyAlignment="1">
      <alignment horizontal="left" vertical="center" indent="1"/>
    </xf>
    <xf numFmtId="0" fontId="0" fillId="0" borderId="0" xfId="0" applyAlignment="1"/>
    <xf numFmtId="0" fontId="9" fillId="7" borderId="5" xfId="0" applyFont="1" applyFill="1" applyBorder="1" applyAlignment="1">
      <alignment horizontal="center" vertical="center"/>
    </xf>
    <xf numFmtId="0" fontId="23" fillId="0" borderId="5" xfId="3" applyFont="1" applyFill="1" applyBorder="1" applyAlignment="1">
      <alignment horizontal="left" vertical="distributed" wrapText="1"/>
    </xf>
    <xf numFmtId="0" fontId="24" fillId="2" borderId="5" xfId="0" applyFont="1" applyFill="1" applyBorder="1" applyAlignment="1">
      <alignment horizontal="left" vertical="distributed" wrapText="1"/>
    </xf>
    <xf numFmtId="0" fontId="12" fillId="0" borderId="0" xfId="0" applyFont="1" applyFill="1" applyBorder="1" applyAlignment="1">
      <alignment horizontal="left" vertical="distributed" wrapText="1"/>
    </xf>
    <xf numFmtId="0" fontId="12" fillId="0" borderId="0" xfId="0" applyFont="1" applyFill="1" applyBorder="1" applyAlignment="1">
      <alignment horizontal="left" vertical="distributed" wrapText="1" indent="3"/>
    </xf>
    <xf numFmtId="0" fontId="12" fillId="0" borderId="0" xfId="0" applyFont="1" applyFill="1" applyAlignment="1">
      <alignment horizontal="left" vertical="distributed" wrapText="1" indent="3"/>
    </xf>
    <xf numFmtId="0" fontId="16" fillId="0" borderId="11"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vertical="center"/>
    </xf>
    <xf numFmtId="0" fontId="41" fillId="0" borderId="0" xfId="0" applyFont="1" applyAlignment="1">
      <alignment horizontal="left" vertical="top" wrapText="1" indent="2"/>
    </xf>
    <xf numFmtId="0" fontId="9" fillId="6" borderId="5" xfId="0" applyFont="1" applyFill="1" applyBorder="1" applyAlignment="1">
      <alignment horizontal="center" vertical="center"/>
    </xf>
    <xf numFmtId="0" fontId="37" fillId="0" borderId="12" xfId="2" applyFont="1" applyFill="1" applyBorder="1" applyAlignment="1">
      <alignment horizontal="left" vertical="center" wrapText="1" indent="3"/>
    </xf>
    <xf numFmtId="0" fontId="24" fillId="3" borderId="5" xfId="0" applyFont="1" applyFill="1" applyBorder="1" applyAlignment="1">
      <alignment horizontal="left" vertical="center"/>
    </xf>
    <xf numFmtId="0" fontId="23" fillId="0" borderId="5" xfId="0" applyFont="1" applyBorder="1" applyAlignment="1">
      <alignment horizontal="left" vertical="center"/>
    </xf>
    <xf numFmtId="3" fontId="24" fillId="3" borderId="1" xfId="0" applyNumberFormat="1" applyFont="1" applyFill="1" applyBorder="1" applyAlignment="1">
      <alignment horizontal="right" vertical="center" indent="1"/>
    </xf>
    <xf numFmtId="3" fontId="23" fillId="0" borderId="1" xfId="0" applyNumberFormat="1" applyFont="1" applyBorder="1" applyAlignment="1">
      <alignment horizontal="right" vertical="center" indent="1"/>
    </xf>
    <xf numFmtId="166" fontId="36" fillId="3" borderId="4" xfId="0" applyNumberFormat="1" applyFont="1" applyFill="1" applyBorder="1" applyAlignment="1">
      <alignment horizontal="right" vertical="center" indent="1"/>
    </xf>
    <xf numFmtId="166" fontId="36" fillId="9" borderId="4" xfId="0" applyNumberFormat="1" applyFont="1" applyFill="1" applyBorder="1" applyAlignment="1">
      <alignment horizontal="right" vertical="center" indent="1"/>
    </xf>
    <xf numFmtId="166" fontId="35" fillId="0" borderId="4" xfId="0" applyNumberFormat="1" applyFont="1" applyBorder="1" applyAlignment="1">
      <alignment horizontal="right" vertical="center" indent="1"/>
    </xf>
    <xf numFmtId="166" fontId="35" fillId="9" borderId="4" xfId="0" applyNumberFormat="1" applyFont="1" applyFill="1" applyBorder="1" applyAlignment="1">
      <alignment horizontal="right" vertical="center" indent="1"/>
    </xf>
    <xf numFmtId="166" fontId="35" fillId="0" borderId="7" xfId="0" applyNumberFormat="1" applyFont="1" applyBorder="1" applyAlignment="1">
      <alignment horizontal="right" vertical="center" indent="1"/>
    </xf>
    <xf numFmtId="0" fontId="24" fillId="10" borderId="5" xfId="0" applyFont="1" applyFill="1" applyBorder="1" applyAlignment="1">
      <alignment horizontal="center" vertical="center"/>
    </xf>
    <xf numFmtId="3" fontId="24" fillId="10" borderId="4" xfId="0" applyNumberFormat="1" applyFont="1" applyFill="1" applyBorder="1" applyAlignment="1">
      <alignment horizontal="right" vertical="center" indent="1"/>
    </xf>
    <xf numFmtId="165" fontId="36" fillId="10" borderId="4" xfId="0" applyNumberFormat="1" applyFont="1" applyFill="1" applyBorder="1" applyAlignment="1">
      <alignment horizontal="right" vertical="center" indent="1"/>
    </xf>
    <xf numFmtId="0" fontId="3" fillId="0" borderId="0" xfId="0" applyFont="1" applyAlignment="1">
      <alignment vertical="center"/>
    </xf>
    <xf numFmtId="0" fontId="3" fillId="0" borderId="0" xfId="0" applyFont="1" applyFill="1" applyBorder="1" applyAlignment="1">
      <alignment vertical="center" wrapText="1"/>
    </xf>
    <xf numFmtId="0" fontId="43" fillId="0" borderId="0" xfId="0" applyFont="1" applyBorder="1" applyAlignment="1">
      <alignment vertical="top" wrapText="1"/>
    </xf>
    <xf numFmtId="0" fontId="43" fillId="7" borderId="5" xfId="0" applyFont="1" applyFill="1" applyBorder="1" applyAlignment="1">
      <alignment horizontal="center" vertical="center"/>
    </xf>
    <xf numFmtId="0" fontId="41" fillId="0" borderId="5" xfId="0" applyFont="1" applyBorder="1" applyAlignment="1">
      <alignment horizontal="left" vertical="center" wrapText="1" indent="3"/>
    </xf>
    <xf numFmtId="3" fontId="3" fillId="0" borderId="5" xfId="0" applyNumberFormat="1" applyFont="1" applyBorder="1" applyAlignment="1">
      <alignment horizontal="right" vertical="center" indent="1"/>
    </xf>
    <xf numFmtId="165" fontId="35" fillId="0" borderId="1" xfId="0" applyNumberFormat="1" applyFont="1" applyFill="1" applyBorder="1" applyAlignment="1">
      <alignment horizontal="right" vertical="center" indent="1"/>
    </xf>
    <xf numFmtId="3" fontId="3" fillId="0" borderId="1" xfId="0" applyNumberFormat="1" applyFont="1" applyBorder="1" applyAlignment="1">
      <alignment horizontal="right" vertical="center" indent="1"/>
    </xf>
    <xf numFmtId="3" fontId="43" fillId="7" borderId="1" xfId="0" applyNumberFormat="1" applyFont="1" applyFill="1" applyBorder="1" applyAlignment="1">
      <alignment horizontal="right" vertical="center" indent="1"/>
    </xf>
    <xf numFmtId="165" fontId="36" fillId="7" borderId="1" xfId="0" applyNumberFormat="1" applyFont="1" applyFill="1" applyBorder="1" applyAlignment="1">
      <alignment horizontal="right" vertical="center" indent="1"/>
    </xf>
    <xf numFmtId="165" fontId="36" fillId="7" borderId="4" xfId="0" applyNumberFormat="1" applyFont="1" applyFill="1" applyBorder="1" applyAlignment="1">
      <alignment horizontal="right" vertical="center" indent="1"/>
    </xf>
    <xf numFmtId="0" fontId="41" fillId="0" borderId="5" xfId="0" applyFont="1" applyBorder="1" applyAlignment="1">
      <alignment horizontal="left" vertical="center" wrapText="1" indent="1"/>
    </xf>
    <xf numFmtId="0" fontId="3" fillId="0" borderId="5" xfId="0" applyFont="1" applyBorder="1" applyAlignment="1">
      <alignment horizontal="left" vertical="center" wrapText="1" indent="1"/>
    </xf>
    <xf numFmtId="0" fontId="0" fillId="0" borderId="5" xfId="0" applyBorder="1" applyAlignment="1">
      <alignment horizontal="left" vertical="center" indent="1"/>
    </xf>
    <xf numFmtId="3" fontId="0" fillId="0" borderId="1" xfId="0" applyNumberFormat="1" applyBorder="1" applyAlignment="1">
      <alignment horizontal="right" vertical="center" indent="1"/>
    </xf>
    <xf numFmtId="166" fontId="33" fillId="0" borderId="4" xfId="0" applyNumberFormat="1" applyFont="1" applyBorder="1" applyAlignment="1">
      <alignment horizontal="right" vertical="center" indent="1"/>
    </xf>
    <xf numFmtId="3" fontId="9" fillId="7" borderId="1" xfId="0" applyNumberFormat="1" applyFont="1" applyFill="1" applyBorder="1" applyAlignment="1">
      <alignment horizontal="right" vertical="center" indent="1"/>
    </xf>
    <xf numFmtId="166" fontId="34" fillId="6" borderId="4" xfId="0" applyNumberFormat="1" applyFont="1" applyFill="1" applyBorder="1" applyAlignment="1">
      <alignment horizontal="right" vertical="center" indent="1"/>
    </xf>
    <xf numFmtId="3" fontId="24" fillId="2" borderId="4" xfId="0" applyNumberFormat="1" applyFont="1" applyFill="1" applyBorder="1" applyAlignment="1">
      <alignment horizontal="right" vertical="center" indent="1"/>
    </xf>
    <xf numFmtId="0" fontId="23" fillId="0" borderId="7" xfId="0" applyNumberFormat="1" applyFont="1" applyFill="1" applyBorder="1" applyAlignment="1">
      <alignment horizontal="right" vertical="center" indent="1"/>
    </xf>
    <xf numFmtId="0" fontId="25" fillId="0" borderId="0" xfId="0" applyNumberFormat="1" applyFont="1" applyFill="1" applyBorder="1" applyAlignment="1">
      <alignment horizontal="right" vertical="center" indent="1"/>
    </xf>
    <xf numFmtId="3" fontId="9" fillId="6" borderId="1" xfId="0" applyNumberFormat="1" applyFont="1" applyFill="1" applyBorder="1" applyAlignment="1">
      <alignment horizontal="right" vertical="center" indent="1"/>
    </xf>
    <xf numFmtId="165" fontId="34" fillId="6" borderId="4" xfId="0" applyNumberFormat="1" applyFont="1" applyFill="1" applyBorder="1" applyAlignment="1">
      <alignment horizontal="right" vertical="center" indent="1"/>
    </xf>
    <xf numFmtId="0" fontId="9" fillId="8" borderId="10" xfId="0" applyFont="1" applyFill="1" applyBorder="1" applyAlignment="1">
      <alignment horizontal="center" vertical="center"/>
    </xf>
    <xf numFmtId="0" fontId="42" fillId="0" borderId="5" xfId="0" applyFont="1" applyBorder="1" applyAlignment="1">
      <alignment horizontal="left" vertical="center" wrapText="1" indent="3"/>
    </xf>
    <xf numFmtId="3" fontId="9" fillId="8" borderId="1" xfId="0" applyNumberFormat="1" applyFont="1" applyFill="1" applyBorder="1" applyAlignment="1">
      <alignment horizontal="right" vertical="center" indent="1"/>
    </xf>
    <xf numFmtId="165" fontId="34" fillId="8" borderId="1" xfId="0" applyNumberFormat="1" applyFont="1" applyFill="1" applyBorder="1" applyAlignment="1">
      <alignment horizontal="right" vertical="center" indent="1"/>
    </xf>
    <xf numFmtId="0" fontId="9" fillId="3" borderId="10" xfId="0" applyFont="1" applyFill="1" applyBorder="1" applyAlignment="1">
      <alignment horizontal="left" vertical="distributed" wrapText="1"/>
    </xf>
    <xf numFmtId="0" fontId="0" fillId="0" borderId="13" xfId="0" applyBorder="1" applyAlignment="1">
      <alignment horizontal="right" vertical="center" indent="1"/>
    </xf>
    <xf numFmtId="3" fontId="9" fillId="3" borderId="4" xfId="0" applyNumberFormat="1" applyFont="1" applyFill="1" applyBorder="1" applyAlignment="1">
      <alignment horizontal="right" vertical="center" indent="1"/>
    </xf>
    <xf numFmtId="0" fontId="45" fillId="0" borderId="0" xfId="0" applyFont="1" applyFill="1">
      <alignment horizontal="right" indent="3"/>
    </xf>
    <xf numFmtId="0" fontId="39" fillId="0" borderId="0" xfId="0" applyFont="1" applyAlignment="1">
      <alignment horizontal="left" vertical="center" wrapText="1" indent="3"/>
    </xf>
    <xf numFmtId="0" fontId="12" fillId="0" borderId="1" xfId="0" applyFont="1" applyFill="1" applyBorder="1" applyAlignment="1">
      <alignment vertical="center"/>
    </xf>
    <xf numFmtId="0" fontId="2" fillId="0" borderId="0" xfId="0" applyFont="1" applyAlignment="1">
      <alignment horizontal="left" vertical="center" wrapText="1" indent="3"/>
    </xf>
    <xf numFmtId="0" fontId="2" fillId="0" borderId="0" xfId="0" applyFont="1" applyAlignment="1">
      <alignment horizontal="left" vertical="center" wrapText="1"/>
    </xf>
    <xf numFmtId="0" fontId="23" fillId="0" borderId="0" xfId="0" applyFont="1" applyFill="1" applyBorder="1" applyAlignment="1">
      <alignment horizontal="left" vertical="top" wrapText="1" indent="2"/>
    </xf>
    <xf numFmtId="0" fontId="9" fillId="0" borderId="0" xfId="0" applyFont="1" applyBorder="1" applyAlignment="1">
      <alignment horizontal="left" vertical="top" wrapText="1"/>
    </xf>
    <xf numFmtId="0" fontId="23" fillId="0" borderId="0" xfId="1" applyFont="1" applyFill="1" applyBorder="1" applyAlignment="1">
      <alignment horizontal="left" vertical="top" wrapText="1" indent="2"/>
    </xf>
    <xf numFmtId="0" fontId="12" fillId="0" borderId="11" xfId="0" applyFont="1" applyFill="1" applyBorder="1" applyAlignment="1">
      <alignment horizontal="left" vertical="center"/>
    </xf>
    <xf numFmtId="0" fontId="12" fillId="0" borderId="15" xfId="0" applyFont="1" applyFill="1" applyBorder="1" applyAlignment="1">
      <alignment horizontal="left" vertical="center" indent="1"/>
    </xf>
    <xf numFmtId="0" fontId="12" fillId="0" borderId="10" xfId="0" applyFont="1" applyFill="1" applyBorder="1" applyAlignment="1">
      <alignment horizontal="left" vertical="center" indent="1"/>
    </xf>
    <xf numFmtId="0" fontId="12" fillId="0" borderId="6" xfId="0" applyFont="1" applyFill="1" applyBorder="1" applyAlignment="1">
      <alignment horizontal="left" vertical="center" indent="1"/>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0" fillId="0" borderId="0" xfId="0" applyFont="1" applyFill="1" applyBorder="1" applyAlignment="1">
      <alignment horizontal="left" vertical="center"/>
    </xf>
    <xf numFmtId="0" fontId="12" fillId="0" borderId="11" xfId="0" applyFont="1" applyFill="1" applyBorder="1" applyAlignment="1">
      <alignment vertical="center"/>
    </xf>
    <xf numFmtId="0" fontId="4" fillId="0" borderId="0" xfId="0" applyFont="1" applyFill="1" applyBorder="1" applyAlignment="1">
      <alignment horizontal="left" vertical="top" wrapText="1"/>
    </xf>
    <xf numFmtId="0" fontId="1" fillId="0" borderId="0" xfId="0" applyFont="1" applyFill="1" applyBorder="1" applyAlignment="1">
      <alignment horizontal="left" vertical="top" wrapText="1" indent="2"/>
    </xf>
    <xf numFmtId="0" fontId="4" fillId="0" borderId="0" xfId="0" applyFont="1" applyFill="1" applyBorder="1" applyAlignment="1">
      <alignment horizontal="left" vertical="top" wrapText="1" indent="2"/>
    </xf>
    <xf numFmtId="0" fontId="12" fillId="0" borderId="0" xfId="0" applyFont="1" applyFill="1" applyBorder="1" applyAlignment="1">
      <alignment vertical="center"/>
    </xf>
    <xf numFmtId="0" fontId="8" fillId="0" borderId="11" xfId="0" applyNumberFormat="1" applyFont="1" applyBorder="1" applyAlignment="1">
      <alignment horizontal="right" vertical="center" indent="1"/>
    </xf>
    <xf numFmtId="0" fontId="8" fillId="0" borderId="0" xfId="0" applyNumberFormat="1" applyFont="1" applyBorder="1" applyAlignment="1">
      <alignment horizontal="right" vertical="center" indent="1"/>
    </xf>
    <xf numFmtId="0" fontId="41" fillId="0" borderId="0" xfId="0" applyFont="1" applyAlignment="1">
      <alignment horizontal="left" vertical="top" wrapText="1" indent="2"/>
    </xf>
    <xf numFmtId="0" fontId="9" fillId="0" borderId="0" xfId="0" applyFont="1" applyBorder="1" applyAlignment="1">
      <alignment horizontal="left" vertical="distributed" wrapText="1"/>
    </xf>
    <xf numFmtId="0" fontId="12" fillId="0" borderId="11" xfId="0" applyFont="1" applyFill="1" applyBorder="1" applyAlignment="1">
      <alignment horizontal="center" vertical="center"/>
    </xf>
    <xf numFmtId="0" fontId="18" fillId="0" borderId="0" xfId="0" applyFont="1" applyBorder="1" applyAlignment="1">
      <alignment horizontal="left" vertical="distributed" wrapText="1"/>
    </xf>
    <xf numFmtId="0" fontId="0" fillId="0" borderId="0" xfId="0" applyAlignment="1">
      <alignment horizontal="left" vertical="top" wrapText="1" indent="2"/>
    </xf>
    <xf numFmtId="0" fontId="22" fillId="11" borderId="0" xfId="0" applyFont="1" applyFill="1" applyBorder="1">
      <alignment horizontal="right" indent="3"/>
    </xf>
    <xf numFmtId="0" fontId="29" fillId="11" borderId="0" xfId="0" applyFont="1" applyFill="1" applyBorder="1" applyAlignment="1">
      <alignment horizontal="left" vertical="center" indent="3"/>
    </xf>
    <xf numFmtId="0" fontId="30" fillId="11" borderId="5" xfId="0" applyFont="1" applyFill="1" applyBorder="1" applyAlignment="1">
      <alignment horizontal="center" vertical="center"/>
    </xf>
    <xf numFmtId="0" fontId="30" fillId="11" borderId="1" xfId="0" applyFont="1" applyFill="1" applyBorder="1" applyAlignment="1">
      <alignment horizontal="center" vertical="center"/>
    </xf>
    <xf numFmtId="0" fontId="30" fillId="11" borderId="4" xfId="0" applyFont="1" applyFill="1" applyBorder="1" applyAlignment="1">
      <alignment horizontal="center" vertical="center"/>
    </xf>
    <xf numFmtId="0" fontId="30" fillId="11" borderId="1" xfId="0" applyFont="1" applyFill="1" applyBorder="1" applyAlignment="1">
      <alignment horizontal="center" vertical="center"/>
    </xf>
    <xf numFmtId="0" fontId="30" fillId="11" borderId="4" xfId="0" applyFont="1" applyFill="1" applyBorder="1" applyAlignment="1">
      <alignment horizontal="center" vertical="center"/>
    </xf>
    <xf numFmtId="0" fontId="31" fillId="11" borderId="0" xfId="0" applyFont="1" applyFill="1" applyAlignment="1">
      <alignment horizontal="left" vertical="center"/>
    </xf>
    <xf numFmtId="0" fontId="31" fillId="11" borderId="0" xfId="0" applyFont="1" applyFill="1" applyBorder="1" applyAlignment="1">
      <alignment horizontal="left" vertical="center" indent="3"/>
    </xf>
    <xf numFmtId="0" fontId="31" fillId="11" borderId="0" xfId="0" applyFont="1" applyFill="1" applyBorder="1">
      <alignment horizontal="right" indent="3"/>
    </xf>
    <xf numFmtId="0" fontId="31" fillId="11" borderId="0" xfId="0" applyFont="1" applyFill="1" applyBorder="1" applyAlignment="1">
      <alignment horizontal="left" vertical="center" indent="3"/>
    </xf>
    <xf numFmtId="0" fontId="29" fillId="11" borderId="0" xfId="0" applyFont="1" applyFill="1" applyBorder="1" applyAlignment="1">
      <alignment horizontal="left" vertical="center"/>
    </xf>
    <xf numFmtId="0" fontId="30" fillId="11" borderId="15" xfId="0" applyFont="1" applyFill="1" applyBorder="1" applyAlignment="1">
      <alignment horizontal="center" vertical="center"/>
    </xf>
    <xf numFmtId="0" fontId="30" fillId="11" borderId="9" xfId="0" applyFont="1" applyFill="1" applyBorder="1" applyAlignment="1">
      <alignment horizontal="center" vertical="center"/>
    </xf>
    <xf numFmtId="0" fontId="30" fillId="11" borderId="12" xfId="0" applyFont="1" applyFill="1" applyBorder="1" applyAlignment="1">
      <alignment horizontal="center" vertical="center"/>
    </xf>
    <xf numFmtId="0" fontId="30" fillId="11" borderId="10" xfId="0" applyFont="1" applyFill="1" applyBorder="1" applyAlignment="1">
      <alignment horizontal="center" vertical="center"/>
    </xf>
    <xf numFmtId="0" fontId="30" fillId="11" borderId="9" xfId="0" applyFont="1" applyFill="1" applyBorder="1" applyAlignment="1">
      <alignment horizontal="center"/>
    </xf>
    <xf numFmtId="0" fontId="30" fillId="11" borderId="12" xfId="0" applyFont="1" applyFill="1" applyBorder="1" applyAlignment="1">
      <alignment horizontal="center"/>
    </xf>
    <xf numFmtId="0" fontId="30" fillId="11" borderId="10" xfId="0" applyFont="1" applyFill="1" applyBorder="1" applyAlignment="1">
      <alignment horizontal="center"/>
    </xf>
    <xf numFmtId="0" fontId="30" fillId="11" borderId="6" xfId="0" applyFont="1" applyFill="1" applyBorder="1" applyAlignment="1">
      <alignment horizontal="center" vertical="center"/>
    </xf>
    <xf numFmtId="0" fontId="30" fillId="11" borderId="14" xfId="0" applyFont="1" applyFill="1" applyBorder="1" applyAlignment="1">
      <alignment horizontal="center" vertical="center"/>
    </xf>
    <xf numFmtId="0" fontId="30" fillId="11" borderId="4" xfId="1" applyFont="1" applyFill="1" applyBorder="1" applyAlignment="1">
      <alignment horizontal="center" vertical="center" wrapText="1"/>
    </xf>
    <xf numFmtId="0" fontId="30" fillId="11" borderId="5" xfId="1" applyFont="1" applyFill="1" applyBorder="1" applyAlignment="1">
      <alignment horizontal="center" vertical="center" wrapText="1"/>
    </xf>
    <xf numFmtId="0" fontId="30" fillId="11" borderId="2" xfId="1" applyFont="1" applyFill="1" applyBorder="1" applyAlignment="1">
      <alignment horizontal="center" vertical="center" wrapText="1"/>
    </xf>
    <xf numFmtId="0" fontId="22" fillId="11" borderId="0" xfId="0" applyFont="1" applyFill="1">
      <alignment horizontal="right" indent="3"/>
    </xf>
    <xf numFmtId="0" fontId="29" fillId="11" borderId="0" xfId="0" applyFont="1" applyFill="1" applyAlignment="1">
      <alignment horizontal="left" vertical="center" indent="3"/>
    </xf>
    <xf numFmtId="0" fontId="22" fillId="11" borderId="0" xfId="0" applyFont="1" applyFill="1" applyAlignment="1">
      <alignment horizontal="left" indent="3"/>
    </xf>
    <xf numFmtId="0" fontId="32" fillId="11" borderId="4" xfId="0" applyFont="1" applyFill="1" applyBorder="1" applyAlignment="1">
      <alignment horizontal="center" vertical="center"/>
    </xf>
    <xf numFmtId="0" fontId="32" fillId="11" borderId="13" xfId="0" applyFont="1" applyFill="1" applyBorder="1" applyAlignment="1">
      <alignment horizontal="center" vertical="center"/>
    </xf>
    <xf numFmtId="0" fontId="30" fillId="11" borderId="2" xfId="0" applyFont="1" applyFill="1" applyBorder="1" applyAlignment="1">
      <alignment horizontal="center" vertical="center"/>
    </xf>
    <xf numFmtId="0" fontId="30" fillId="11" borderId="7" xfId="0" applyFont="1" applyFill="1" applyBorder="1" applyAlignment="1">
      <alignment horizontal="center" vertical="center"/>
    </xf>
    <xf numFmtId="0" fontId="29" fillId="11" borderId="0" xfId="0" applyFont="1" applyFill="1" applyBorder="1" applyAlignment="1">
      <alignment horizontal="left" vertical="center" indent="3"/>
    </xf>
    <xf numFmtId="0" fontId="12" fillId="11" borderId="0" xfId="1" applyFont="1" applyFill="1" applyBorder="1" applyAlignment="1">
      <alignment horizontal="left" wrapText="1" indent="3"/>
    </xf>
    <xf numFmtId="0" fontId="12" fillId="11" borderId="0" xfId="0" applyFont="1" applyFill="1" applyBorder="1" applyAlignment="1">
      <alignment horizontal="left" indent="3"/>
    </xf>
    <xf numFmtId="0" fontId="30" fillId="11" borderId="3" xfId="0" applyFont="1" applyFill="1" applyBorder="1" applyAlignment="1">
      <alignment horizontal="center" vertical="center"/>
    </xf>
    <xf numFmtId="0" fontId="30" fillId="11" borderId="14" xfId="1" applyFont="1" applyFill="1" applyBorder="1" applyAlignment="1">
      <alignment horizontal="center" vertical="center" wrapText="1"/>
    </xf>
    <xf numFmtId="0" fontId="30" fillId="11" borderId="0" xfId="1" applyFont="1" applyFill="1" applyBorder="1" applyAlignment="1">
      <alignment horizontal="center" vertical="center" wrapText="1"/>
    </xf>
    <xf numFmtId="0" fontId="30" fillId="11" borderId="1" xfId="1" applyFont="1" applyFill="1" applyBorder="1" applyAlignment="1">
      <alignment horizontal="center" vertical="center" wrapText="1"/>
    </xf>
    <xf numFmtId="0" fontId="30" fillId="11" borderId="9" xfId="1" applyFont="1" applyFill="1" applyBorder="1" applyAlignment="1">
      <alignment horizontal="center" vertical="center" wrapText="1"/>
    </xf>
    <xf numFmtId="0" fontId="30" fillId="11" borderId="12" xfId="1" applyFont="1" applyFill="1" applyBorder="1" applyAlignment="1">
      <alignment horizontal="center" vertical="center" wrapText="1"/>
    </xf>
    <xf numFmtId="0" fontId="30" fillId="11" borderId="8" xfId="0" applyFont="1" applyFill="1" applyBorder="1" applyAlignment="1">
      <alignment horizontal="center" vertical="center"/>
    </xf>
    <xf numFmtId="0" fontId="29" fillId="11" borderId="0" xfId="0" applyFont="1" applyFill="1" applyAlignment="1">
      <alignment horizontal="left" vertical="center" indent="3"/>
    </xf>
    <xf numFmtId="0" fontId="30" fillId="11" borderId="13" xfId="0" applyFont="1" applyFill="1" applyBorder="1" applyAlignment="1">
      <alignment horizontal="center" vertical="center"/>
    </xf>
    <xf numFmtId="0" fontId="0" fillId="11" borderId="0" xfId="0" applyFont="1" applyFill="1">
      <alignment horizontal="right" indent="3"/>
    </xf>
    <xf numFmtId="0" fontId="30" fillId="11" borderId="8" xfId="0" applyFont="1" applyFill="1" applyBorder="1" applyAlignment="1">
      <alignment horizontal="center" vertical="center" wrapText="1"/>
    </xf>
    <xf numFmtId="0" fontId="30" fillId="11" borderId="15" xfId="0" applyFont="1" applyFill="1" applyBorder="1" applyAlignment="1">
      <alignment horizontal="center" vertical="center" wrapText="1"/>
    </xf>
    <xf numFmtId="0" fontId="30" fillId="11" borderId="1" xfId="0" applyNumberFormat="1" applyFont="1" applyFill="1" applyBorder="1" applyAlignment="1">
      <alignment horizontal="center" vertical="center"/>
    </xf>
    <xf numFmtId="0" fontId="30" fillId="11" borderId="4" xfId="0" applyNumberFormat="1" applyFont="1" applyFill="1" applyBorder="1" applyAlignment="1">
      <alignment horizontal="center" vertical="center"/>
    </xf>
    <xf numFmtId="0" fontId="30" fillId="11" borderId="4" xfId="0" applyNumberFormat="1" applyFont="1" applyFill="1" applyBorder="1" applyAlignment="1">
      <alignment horizontal="center" vertical="center" wrapText="1"/>
    </xf>
    <xf numFmtId="0" fontId="30" fillId="11" borderId="1" xfId="0" applyNumberFormat="1" applyFont="1" applyFill="1" applyBorder="1" applyAlignment="1">
      <alignment horizontal="center" vertical="center"/>
    </xf>
    <xf numFmtId="49" fontId="30" fillId="11" borderId="1" xfId="0" quotePrefix="1" applyNumberFormat="1" applyFont="1" applyFill="1" applyBorder="1" applyAlignment="1">
      <alignment horizontal="center" vertical="center"/>
    </xf>
    <xf numFmtId="0" fontId="0" fillId="11" borderId="0" xfId="0" applyFill="1">
      <alignment horizontal="right" indent="3"/>
    </xf>
    <xf numFmtId="0" fontId="31" fillId="11" borderId="0" xfId="0" applyFont="1" applyFill="1" applyAlignment="1">
      <alignment horizontal="left" indent="3"/>
    </xf>
    <xf numFmtId="0" fontId="30" fillId="11" borderId="8" xfId="0" applyFont="1" applyFill="1" applyBorder="1" applyAlignment="1">
      <alignment horizontal="center" vertical="distributed" wrapText="1"/>
    </xf>
    <xf numFmtId="3" fontId="30" fillId="11" borderId="4" xfId="0" applyNumberFormat="1" applyFont="1" applyFill="1" applyBorder="1" applyAlignment="1">
      <alignment horizontal="center" vertical="center"/>
    </xf>
    <xf numFmtId="0" fontId="30" fillId="11" borderId="15" xfId="0" applyFont="1" applyFill="1" applyBorder="1" applyAlignment="1">
      <alignment horizontal="center" vertical="distributed" wrapText="1"/>
    </xf>
    <xf numFmtId="0" fontId="12" fillId="11" borderId="0" xfId="0" applyFont="1" applyFill="1">
      <alignment horizontal="right" indent="3"/>
    </xf>
    <xf numFmtId="0" fontId="30" fillId="11" borderId="8" xfId="3" applyFont="1" applyFill="1" applyBorder="1" applyAlignment="1">
      <alignment horizontal="center" vertical="center" wrapText="1"/>
    </xf>
    <xf numFmtId="0" fontId="30" fillId="11" borderId="7" xfId="0" applyFont="1" applyFill="1" applyBorder="1" applyAlignment="1">
      <alignment horizontal="center" vertical="center"/>
    </xf>
    <xf numFmtId="0" fontId="30" fillId="11" borderId="11" xfId="0" applyFont="1" applyFill="1" applyBorder="1" applyAlignment="1">
      <alignment horizontal="center" vertical="center"/>
    </xf>
    <xf numFmtId="0" fontId="30" fillId="11" borderId="15" xfId="3" applyFont="1" applyFill="1" applyBorder="1" applyAlignment="1">
      <alignment horizontal="center" vertical="center" wrapText="1"/>
    </xf>
    <xf numFmtId="0" fontId="30" fillId="11" borderId="10" xfId="3" applyFont="1" applyFill="1" applyBorder="1" applyAlignment="1">
      <alignment horizontal="center" vertical="center" wrapText="1"/>
    </xf>
  </cellXfs>
  <cellStyles count="10">
    <cellStyle name="Hipervínculo" xfId="2" builtinId="8"/>
    <cellStyle name="Normal" xfId="0" builtinId="0" customBuiltin="1"/>
    <cellStyle name="Normal_Género" xfId="3" xr:uid="{00000000-0005-0000-0000-000002000000}"/>
    <cellStyle name="Normal_Hoja3" xfId="1" xr:uid="{00000000-0005-0000-0000-000003000000}"/>
    <cellStyle name="Normal_Hoja7" xfId="4" xr:uid="{00000000-0005-0000-0000-000004000000}"/>
    <cellStyle name="Normal_Inscr_jurisd" xfId="7" xr:uid="{00000000-0005-0000-0000-000005000000}"/>
    <cellStyle name="Normal_Inscr_modalidad" xfId="8" xr:uid="{00000000-0005-0000-0000-000006000000}"/>
    <cellStyle name="Normal_Inscr_nivel" xfId="5" xr:uid="{00000000-0005-0000-0000-000007000000}"/>
    <cellStyle name="Normal_Inscr_nivelest" xfId="6" xr:uid="{00000000-0005-0000-0000-000008000000}"/>
    <cellStyle name="Normal_Inscr_rangoetario" xfId="9" xr:uid="{00000000-0005-0000-0000-000009000000}"/>
  </cellStyles>
  <dxfs count="0"/>
  <tableStyles count="1" defaultTableStyle="INAP 1" defaultPivotStyle="PivotStyleMedium9">
    <tableStyle name="INAP 1" pivot="0" count="1" xr9:uid="{00000000-0011-0000-FFFF-FFFF00000000}">
      <tableStyleElement type="firstColumnStripe" size="3"/>
    </tableStyle>
  </tableStyles>
  <colors>
    <mruColors>
      <color rgb="FFABABAB"/>
      <color rgb="FF50535C"/>
      <color rgb="FF9283BE"/>
      <color rgb="FF50B8B1"/>
      <color rgb="FFD7DF23"/>
      <color rgb="FFF79420"/>
      <color rgb="FF3BBCD8"/>
      <color rgb="FFEE4C99"/>
      <color rgb="FFFFD100"/>
      <color rgb="FF7A6D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700" b="1" i="0" u="none" strike="noStrike" kern="1200" cap="all" baseline="0">
                <a:solidFill>
                  <a:schemeClr val="tx1">
                    <a:lumMod val="65000"/>
                    <a:lumOff val="35000"/>
                  </a:schemeClr>
                </a:solidFill>
                <a:latin typeface="+mn-lt"/>
                <a:ea typeface="+mn-ea"/>
                <a:cs typeface="+mn-cs"/>
              </a:defRPr>
            </a:pPr>
            <a:r>
              <a:rPr lang="es-AR" sz="1700">
                <a:solidFill>
                  <a:schemeClr val="tx1">
                    <a:lumMod val="65000"/>
                    <a:lumOff val="35000"/>
                  </a:schemeClr>
                </a:solidFill>
              </a:rPr>
              <a:t>Acumulado al 31 de DICIEMBRE de 2020</a:t>
            </a:r>
          </a:p>
        </c:rich>
      </c:tx>
      <c:overlay val="0"/>
      <c:spPr>
        <a:noFill/>
        <a:ln>
          <a:noFill/>
        </a:ln>
        <a:effectLst/>
      </c:spPr>
    </c:title>
    <c:autoTitleDeleted val="0"/>
    <c:view3D>
      <c:rotX val="30"/>
      <c:hPercent val="10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5576882849367819E-2"/>
          <c:y val="0.29893700897440978"/>
          <c:w val="0.82884619164927631"/>
          <c:h val="0.69229793624369762"/>
        </c:manualLayout>
      </c:layout>
      <c:pie3DChart>
        <c:varyColors val="1"/>
        <c:ser>
          <c:idx val="0"/>
          <c:order val="0"/>
          <c:explosion val="23"/>
          <c:dPt>
            <c:idx val="0"/>
            <c:bubble3D val="0"/>
            <c:explosion val="9"/>
            <c:spPr>
              <a:solidFill>
                <a:srgbClr val="9283BE"/>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326-C54F-A708-B0400916BB0C}"/>
              </c:ext>
            </c:extLst>
          </c:dPt>
          <c:dPt>
            <c:idx val="1"/>
            <c:bubble3D val="0"/>
            <c:spPr>
              <a:solidFill>
                <a:srgbClr val="50B8B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D326-C54F-A708-B0400916BB0C}"/>
              </c:ext>
            </c:extLst>
          </c:dPt>
          <c:dPt>
            <c:idx val="2"/>
            <c:bubble3D val="0"/>
            <c:spPr>
              <a:solidFill>
                <a:srgbClr val="F7942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326-C54F-A708-B0400916BB0C}"/>
              </c:ext>
            </c:extLst>
          </c:dPt>
          <c:dPt>
            <c:idx val="3"/>
            <c:bubble3D val="0"/>
            <c:spPr>
              <a:solidFill>
                <a:srgbClr val="3BBCD8"/>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D326-C54F-A708-B0400916BB0C}"/>
              </c:ext>
            </c:extLst>
          </c:dPt>
          <c:dPt>
            <c:idx val="4"/>
            <c:bubble3D val="0"/>
            <c:spPr>
              <a:solidFill>
                <a:srgbClr val="EE4C99"/>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326-C54F-A708-B0400916BB0C}"/>
              </c:ext>
            </c:extLst>
          </c:dPt>
          <c:dLbls>
            <c:dLbl>
              <c:idx val="0"/>
              <c:layout>
                <c:manualLayout>
                  <c:x val="3.1126828889308955E-2"/>
                  <c:y val="-2.9255395628375067E-2"/>
                </c:manualLayout>
              </c:layout>
              <c:tx>
                <c:rich>
                  <a:bodyPr rot="0" spcFirstLastPara="1" vertOverflow="overflow" horzOverflow="overflow" vert="horz" wrap="square" lIns="38100" tIns="19050" rIns="38100" bIns="19050" anchor="ctr" anchorCtr="1">
                    <a:noAutofit/>
                  </a:bodyPr>
                  <a:lstStyle/>
                  <a:p>
                    <a:pPr>
                      <a:defRPr sz="1000" b="1" i="0" u="none" strike="noStrike" kern="1200" spc="0" baseline="0">
                        <a:solidFill>
                          <a:srgbClr val="9283BE"/>
                        </a:solidFill>
                        <a:latin typeface="+mn-lt"/>
                        <a:ea typeface="+mn-ea"/>
                        <a:cs typeface="+mn-cs"/>
                      </a:defRPr>
                    </a:pPr>
                    <a:r>
                      <a:rPr lang="en-US"/>
                      <a:t>Aprobados
77,9 %</a:t>
                    </a:r>
                  </a:p>
                </c:rich>
              </c:tx>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6617120244861711"/>
                      <c:h val="0.13032290245170713"/>
                    </c:manualLayout>
                  </c15:layout>
                  <c15:showDataLabelsRange val="0"/>
                </c:ext>
                <c:ext xmlns:c16="http://schemas.microsoft.com/office/drawing/2014/chart" uri="{C3380CC4-5D6E-409C-BE32-E72D297353CC}">
                  <c16:uniqueId val="{00000001-D326-C54F-A708-B0400916BB0C}"/>
                </c:ext>
              </c:extLst>
            </c:dLbl>
            <c:dLbl>
              <c:idx val="1"/>
              <c:layout>
                <c:manualLayout>
                  <c:x val="1.298286717662582E-2"/>
                  <c:y val="-7.801430856133322E-3"/>
                </c:manualLayout>
              </c:layout>
              <c:tx>
                <c:rich>
                  <a:bodyPr rot="0" spcFirstLastPara="1" vertOverflow="overflow" horzOverflow="overflow" vert="horz" wrap="square" lIns="38100" tIns="19050" rIns="38100" bIns="19050" anchor="ctr" anchorCtr="1">
                    <a:noAutofit/>
                  </a:bodyPr>
                  <a:lstStyle/>
                  <a:p>
                    <a:pPr>
                      <a:defRPr sz="1000" b="1" i="0" u="none" strike="noStrike" kern="1200" spc="0" baseline="0">
                        <a:solidFill>
                          <a:srgbClr val="9283BE"/>
                        </a:solidFill>
                        <a:latin typeface="+mn-lt"/>
                        <a:ea typeface="+mn-ea"/>
                        <a:cs typeface="+mn-cs"/>
                      </a:defRPr>
                    </a:pPr>
                    <a:r>
                      <a:rPr lang="en-US">
                        <a:solidFill>
                          <a:srgbClr val="3BBCD8"/>
                        </a:solidFill>
                      </a:rPr>
                      <a:t>Desaprobados
1,3 %</a:t>
                    </a:r>
                  </a:p>
                </c:rich>
              </c:tx>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706187865801248"/>
                      <c:h val="0.16152862587624042"/>
                    </c:manualLayout>
                  </c15:layout>
                  <c15:showDataLabelsRange val="0"/>
                </c:ext>
                <c:ext xmlns:c16="http://schemas.microsoft.com/office/drawing/2014/chart" uri="{C3380CC4-5D6E-409C-BE32-E72D297353CC}">
                  <c16:uniqueId val="{00000002-D326-C54F-A708-B0400916BB0C}"/>
                </c:ext>
              </c:extLst>
            </c:dLbl>
            <c:dLbl>
              <c:idx val="2"/>
              <c:layout>
                <c:manualLayout>
                  <c:x val="2.8177183709614435E-2"/>
                  <c:y val="-7.8014308561332943E-3"/>
                </c:manualLayout>
              </c:layout>
              <c:tx>
                <c:rich>
                  <a:bodyPr rot="0" spcFirstLastPara="1" vertOverflow="overflow" horzOverflow="overflow" vert="horz" wrap="square" lIns="38100" tIns="19050" rIns="38100" bIns="19050" anchor="ctr" anchorCtr="1">
                    <a:noAutofit/>
                  </a:bodyPr>
                  <a:lstStyle/>
                  <a:p>
                    <a:pPr>
                      <a:defRPr sz="1000" b="1" i="0" u="none" strike="noStrike" kern="1200" spc="0" baseline="0">
                        <a:solidFill>
                          <a:srgbClr val="9283BE"/>
                        </a:solidFill>
                        <a:latin typeface="+mn-lt"/>
                        <a:ea typeface="+mn-ea"/>
                        <a:cs typeface="+mn-cs"/>
                      </a:defRPr>
                    </a:pPr>
                    <a:r>
                      <a:rPr lang="en-US">
                        <a:solidFill>
                          <a:srgbClr val="F79420"/>
                        </a:solidFill>
                      </a:rPr>
                      <a:t>Ausentes / Libres
18,8 %</a:t>
                    </a:r>
                  </a:p>
                </c:rich>
              </c:tx>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8707757956385596"/>
                      <c:h val="0.15372719502010709"/>
                    </c:manualLayout>
                  </c15:layout>
                  <c15:showDataLabelsRange val="0"/>
                </c:ext>
                <c:ext xmlns:c16="http://schemas.microsoft.com/office/drawing/2014/chart" uri="{C3380CC4-5D6E-409C-BE32-E72D297353CC}">
                  <c16:uniqueId val="{00000003-D326-C54F-A708-B0400916BB0C}"/>
                </c:ext>
              </c:extLst>
            </c:dLbl>
            <c:dLbl>
              <c:idx val="3"/>
              <c:layout>
                <c:manualLayout>
                  <c:x val="2.0170168850647877E-2"/>
                  <c:y val="-7.8012772846597763E-3"/>
                </c:manualLayout>
              </c:layout>
              <c:tx>
                <c:rich>
                  <a:bodyPr rot="0" spcFirstLastPara="1" vertOverflow="overflow" horzOverflow="overflow" vert="horz" wrap="square" lIns="38100" tIns="19050" rIns="38100" bIns="19050" anchor="ctr" anchorCtr="1">
                    <a:noAutofit/>
                  </a:bodyPr>
                  <a:lstStyle/>
                  <a:p>
                    <a:pPr>
                      <a:defRPr sz="1000" b="1" i="0" u="none" strike="noStrike" kern="1200" spc="0" baseline="0">
                        <a:solidFill>
                          <a:srgbClr val="9283BE"/>
                        </a:solidFill>
                        <a:latin typeface="+mn-lt"/>
                        <a:ea typeface="+mn-ea"/>
                        <a:cs typeface="+mn-cs"/>
                      </a:defRPr>
                    </a:pPr>
                    <a:r>
                      <a:rPr lang="en-US">
                        <a:solidFill>
                          <a:srgbClr val="00B0F0"/>
                        </a:solidFill>
                      </a:rPr>
                      <a:t>Cursando
2,0 %</a:t>
                    </a:r>
                  </a:p>
                </c:rich>
              </c:tx>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4975274964376761"/>
                      <c:h val="0.15762791044817376"/>
                    </c:manualLayout>
                  </c15:layout>
                  <c15:showDataLabelsRange val="0"/>
                </c:ext>
                <c:ext xmlns:c16="http://schemas.microsoft.com/office/drawing/2014/chart" uri="{C3380CC4-5D6E-409C-BE32-E72D297353CC}">
                  <c16:uniqueId val="{00000004-D326-C54F-A708-B0400916BB0C}"/>
                </c:ext>
              </c:extLst>
            </c:dLbl>
            <c:dLbl>
              <c:idx val="4"/>
              <c:layout>
                <c:manualLayout>
                  <c:x val="8.5460830860352596E-2"/>
                  <c:y val="1.897166835282969E-2"/>
                </c:manualLayout>
              </c:layout>
              <c:tx>
                <c:rich>
                  <a:bodyPr rot="0" spcFirstLastPara="1" vertOverflow="overflow" horzOverflow="overflow" vert="horz" wrap="square" lIns="38100" tIns="19050" rIns="38100" bIns="19050" anchor="ctr" anchorCtr="1">
                    <a:noAutofit/>
                  </a:bodyPr>
                  <a:lstStyle/>
                  <a:p>
                    <a:pPr>
                      <a:defRPr sz="1000" b="1" i="0" u="none" strike="noStrike" kern="1200" spc="0" baseline="0">
                        <a:solidFill>
                          <a:srgbClr val="9283BE"/>
                        </a:solidFill>
                        <a:latin typeface="+mn-lt"/>
                        <a:ea typeface="+mn-ea"/>
                        <a:cs typeface="+mn-cs"/>
                      </a:defRPr>
                    </a:pPr>
                    <a:r>
                      <a:rPr lang="en-US">
                        <a:solidFill>
                          <a:srgbClr val="EE4C99"/>
                        </a:solidFill>
                      </a:rPr>
                      <a:t>Con vacante asignada
1,0 %</a:t>
                    </a:r>
                  </a:p>
                </c:rich>
              </c:tx>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showDataLabelsRange val="0"/>
                </c:ext>
                <c:ext xmlns:c16="http://schemas.microsoft.com/office/drawing/2014/chart" uri="{C3380CC4-5D6E-409C-BE32-E72D297353CC}">
                  <c16:uniqueId val="{00000005-D326-C54F-A708-B0400916BB0C}"/>
                </c:ext>
              </c:extLst>
            </c:dLbl>
            <c:spPr>
              <a:noFill/>
              <a:ln>
                <a:noFill/>
              </a:ln>
              <a:effectLst/>
            </c:spPr>
            <c:txPr>
              <a:bodyPr rot="0" spcFirstLastPara="1" vertOverflow="overflow" horzOverflow="overflow" vert="horz" wrap="square" anchor="ctr" anchorCtr="1"/>
              <a:lstStyle/>
              <a:p>
                <a:pPr>
                  <a:defRPr sz="1000" b="1" i="0" u="none" strike="noStrike" kern="1200" spc="0" baseline="0">
                    <a:solidFill>
                      <a:srgbClr val="9283BE"/>
                    </a:solidFill>
                    <a:latin typeface="+mn-lt"/>
                    <a:ea typeface="+mn-ea"/>
                    <a:cs typeface="+mn-cs"/>
                  </a:defRPr>
                </a:pPr>
                <a:endParaRPr lang="es-AR"/>
              </a:p>
            </c:txPr>
            <c:dLblPos val="outEnd"/>
            <c:showLegendKey val="0"/>
            <c:showVal val="0"/>
            <c:showCatName val="1"/>
            <c:showSerName val="0"/>
            <c:showPercent val="1"/>
            <c:showBubbleSize val="0"/>
            <c:showLeaderLines val="0"/>
            <c:extLst>
              <c:ext xmlns:c15="http://schemas.microsoft.com/office/drawing/2012/chart" uri="{CE6537A1-D6FC-4f65-9D91-7224C49458BB}"/>
            </c:extLst>
          </c:dLbls>
          <c:val>
            <c:numRef>
              <c:f>('C1'!$C$8,'C1'!$E$8,'C1'!$G$8,'C1'!$I$8,'C1'!$K$8)</c:f>
              <c:numCache>
                <c:formatCode>#,##0</c:formatCode>
                <c:ptCount val="5"/>
                <c:pt idx="0">
                  <c:v>142731</c:v>
                </c:pt>
                <c:pt idx="1">
                  <c:v>2458</c:v>
                </c:pt>
                <c:pt idx="2">
                  <c:v>34491</c:v>
                </c:pt>
                <c:pt idx="3">
                  <c:v>3600</c:v>
                </c:pt>
              </c:numCache>
            </c:numRef>
          </c:val>
          <c:extLst>
            <c:ext xmlns:c16="http://schemas.microsoft.com/office/drawing/2014/chart" uri="{C3380CC4-5D6E-409C-BE32-E72D297353CC}">
              <c16:uniqueId val="{00000000-0CC7-495A-9B62-86C1892E51A8}"/>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hPercent val="10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25"/>
          <c:dPt>
            <c:idx val="0"/>
            <c:bubble3D val="0"/>
            <c:spPr>
              <a:solidFill>
                <a:srgbClr val="9283BE"/>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FFF9-BF4E-87A4-1909AFF2B953}"/>
              </c:ext>
            </c:extLst>
          </c:dPt>
          <c:dPt>
            <c:idx val="1"/>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FFF9-BF4E-87A4-1909AFF2B953}"/>
              </c:ext>
            </c:extLst>
          </c:dPt>
          <c:dLbls>
            <c:dLbl>
              <c:idx val="0"/>
              <c:tx>
                <c:rich>
                  <a:bodyPr rot="0" spcFirstLastPara="1" vertOverflow="ellipsis" vert="horz" wrap="square" lIns="38100" tIns="19050" rIns="38100" bIns="19050" anchor="ctr" anchorCtr="1">
                    <a:noAutofit/>
                  </a:bodyPr>
                  <a:lstStyle/>
                  <a:p>
                    <a:pPr>
                      <a:defRPr sz="1100" b="1" i="0" u="none" strike="noStrike" kern="1200" spc="0" baseline="0">
                        <a:solidFill>
                          <a:srgbClr val="9283BE"/>
                        </a:solidFill>
                        <a:latin typeface="+mn-lt"/>
                        <a:ea typeface="+mn-ea"/>
                        <a:cs typeface="+mn-cs"/>
                      </a:defRPr>
                    </a:pPr>
                    <a:r>
                      <a:rPr lang="en-US"/>
                      <a:t>Personas
38,3</a:t>
                    </a:r>
                    <a:r>
                      <a:rPr lang="en-US" baseline="0"/>
                      <a:t> </a:t>
                    </a:r>
                    <a:r>
                      <a:rPr lang="en-US"/>
                      <a:t>%</a:t>
                    </a:r>
                  </a:p>
                </c:rich>
              </c:tx>
              <c:numFmt formatCode="0%" sourceLinked="0"/>
              <c:spPr>
                <a:noFill/>
                <a:ln>
                  <a:noFill/>
                </a:ln>
                <a:effectLst/>
              </c:sp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2537981802907547"/>
                      <c:h val="0.18973544973544973"/>
                    </c:manualLayout>
                  </c15:layout>
                  <c15:showDataLabelsRange val="0"/>
                </c:ext>
                <c:ext xmlns:c16="http://schemas.microsoft.com/office/drawing/2014/chart" uri="{C3380CC4-5D6E-409C-BE32-E72D297353CC}">
                  <c16:uniqueId val="{00000001-FFF9-BF4E-87A4-1909AFF2B953}"/>
                </c:ext>
              </c:extLst>
            </c:dLbl>
            <c:dLbl>
              <c:idx val="1"/>
              <c:layout>
                <c:manualLayout>
                  <c:x val="7.9366127493557086E-3"/>
                  <c:y val="3.935185185185186E-2"/>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chemeClr val="accent5"/>
                        </a:solidFill>
                        <a:latin typeface="+mn-lt"/>
                        <a:ea typeface="+mn-ea"/>
                        <a:cs typeface="+mn-cs"/>
                      </a:defRPr>
                    </a:pPr>
                    <a:r>
                      <a:rPr lang="en-US"/>
                      <a:t>Inscripciones a más de un curso/actividad
61,7 %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25040922099927382"/>
                      <c:h val="0.31333333333333335"/>
                    </c:manualLayout>
                  </c15:layout>
                  <c15:showDataLabelsRange val="0"/>
                </c:ext>
                <c:ext xmlns:c16="http://schemas.microsoft.com/office/drawing/2014/chart" uri="{C3380CC4-5D6E-409C-BE32-E72D297353CC}">
                  <c16:uniqueId val="{00000002-FFF9-BF4E-87A4-1909AFF2B95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6"/>
                    </a:solidFill>
                    <a:latin typeface="+mn-lt"/>
                    <a:ea typeface="+mn-ea"/>
                    <a:cs typeface="+mn-cs"/>
                  </a:defRPr>
                </a:pPr>
                <a:endParaRPr lang="es-AR"/>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'C14'!$B$5:$B$6</c:f>
              <c:strCache>
                <c:ptCount val="2"/>
                <c:pt idx="0">
                  <c:v>Personas</c:v>
                </c:pt>
                <c:pt idx="1">
                  <c:v>Inscripciones a más de un curso/actividad</c:v>
                </c:pt>
              </c:strCache>
            </c:strRef>
          </c:cat>
          <c:val>
            <c:numRef>
              <c:f>'C14'!$C$5:$C$6</c:f>
              <c:numCache>
                <c:formatCode>#,##0</c:formatCode>
                <c:ptCount val="2"/>
                <c:pt idx="0">
                  <c:v>70280</c:v>
                </c:pt>
                <c:pt idx="1">
                  <c:v>113000</c:v>
                </c:pt>
              </c:numCache>
            </c:numRef>
          </c:val>
          <c:extLst>
            <c:ext xmlns:c16="http://schemas.microsoft.com/office/drawing/2014/chart" uri="{C3380CC4-5D6E-409C-BE32-E72D297353CC}">
              <c16:uniqueId val="{00000000-A50E-429F-A1D4-9FD039947ACD}"/>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0803811422605295E-2"/>
          <c:y val="0.18287029331966018"/>
          <c:w val="0.81829896907216493"/>
          <c:h val="0.77314814814814814"/>
        </c:manualLayout>
      </c:layout>
      <c:pie3DChart>
        <c:varyColors val="1"/>
        <c:ser>
          <c:idx val="0"/>
          <c:order val="0"/>
          <c:explosion val="25"/>
          <c:dPt>
            <c:idx val="0"/>
            <c:bubble3D val="0"/>
            <c:explosion val="29"/>
            <c:spPr>
              <a:solidFill>
                <a:srgbClr val="9283BE"/>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AE5-CF40-8E3F-247DD3AC97E4}"/>
              </c:ext>
            </c:extLst>
          </c:dPt>
          <c:dPt>
            <c:idx val="1"/>
            <c:bubble3D val="0"/>
            <c:spPr>
              <a:solidFill>
                <a:srgbClr val="3BBCD8"/>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AAE5-CF40-8E3F-247DD3AC97E4}"/>
              </c:ext>
            </c:extLst>
          </c:dPt>
          <c:dPt>
            <c:idx val="2"/>
            <c:bubble3D val="0"/>
            <c:spPr>
              <a:solidFill>
                <a:srgbClr val="D7DF2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AE5-CF40-8E3F-247DD3AC97E4}"/>
              </c:ext>
            </c:extLst>
          </c:dPt>
          <c:dPt>
            <c:idx val="3"/>
            <c:bubble3D val="0"/>
            <c:spPr>
              <a:solidFill>
                <a:srgbClr val="F7942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AAE5-CF40-8E3F-247DD3AC97E4}"/>
              </c:ext>
            </c:extLst>
          </c:dPt>
          <c:dPt>
            <c:idx val="4"/>
            <c:bubble3D val="0"/>
            <c:spPr>
              <a:solidFill>
                <a:srgbClr val="50B8B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AE5-CF40-8E3F-247DD3AC97E4}"/>
              </c:ext>
            </c:extLst>
          </c:dPt>
          <c:dPt>
            <c:idx val="5"/>
            <c:bubble3D val="0"/>
            <c:spPr>
              <a:solidFill>
                <a:srgbClr val="EE4C99"/>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AAE5-CF40-8E3F-247DD3AC97E4}"/>
              </c:ext>
            </c:extLst>
          </c:dPt>
          <c:dPt>
            <c:idx val="6"/>
            <c:bubble3D val="0"/>
            <c:spPr>
              <a:solidFill>
                <a:srgbClr val="FFD1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AE5-CF40-8E3F-247DD3AC97E4}"/>
              </c:ext>
            </c:extLst>
          </c:dPt>
          <c:dPt>
            <c:idx val="7"/>
            <c:bubble3D val="0"/>
            <c:spPr>
              <a:solidFill>
                <a:schemeClr val="bg2">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8-AAE5-CF40-8E3F-247DD3AC97E4}"/>
              </c:ext>
            </c:extLst>
          </c:dPt>
          <c:dPt>
            <c:idx val="8"/>
            <c:bubble3D val="0"/>
            <c:spPr>
              <a:solidFill>
                <a:schemeClr val="tx1">
                  <a:lumMod val="65000"/>
                  <a:lumOff val="3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AAE5-CF40-8E3F-247DD3AC97E4}"/>
              </c:ext>
            </c:extLst>
          </c:dPt>
          <c:dPt>
            <c:idx val="9"/>
            <c:bubble3D val="0"/>
            <c:spPr>
              <a:solidFill>
                <a:schemeClr val="accent2">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AAE5-CF40-8E3F-247DD3AC97E4}"/>
              </c:ext>
            </c:extLst>
          </c:dPt>
          <c:dLbls>
            <c:dLbl>
              <c:idx val="0"/>
              <c:tx>
                <c:rich>
                  <a:bodyPr rot="0" spcFirstLastPara="1" vertOverflow="ellipsis" vert="horz" wrap="square" lIns="38100" tIns="19050" rIns="38100" bIns="19050" anchor="ctr" anchorCtr="1">
                    <a:noAutofit/>
                  </a:bodyPr>
                  <a:lstStyle/>
                  <a:p>
                    <a:pPr>
                      <a:defRPr sz="1000" b="1" i="0" u="none" strike="noStrike" kern="1200" spc="0" baseline="0">
                        <a:solidFill>
                          <a:srgbClr val="9283BE"/>
                        </a:solidFill>
                        <a:latin typeface="+mn-lt"/>
                        <a:ea typeface="+mn-ea"/>
                        <a:cs typeface="+mn-cs"/>
                      </a:defRPr>
                    </a:pPr>
                    <a:r>
                      <a:rPr lang="en-US"/>
                      <a:t>1
54,2</a:t>
                    </a:r>
                    <a:r>
                      <a:rPr lang="en-US" baseline="0"/>
                      <a:t> </a:t>
                    </a:r>
                    <a:r>
                      <a:rPr lang="en-US"/>
                      <a:t>%</a:t>
                    </a:r>
                  </a:p>
                </c:rich>
              </c:tx>
              <c:numFmt formatCode="0%" sourceLinked="0"/>
              <c:spPr>
                <a:noFill/>
                <a:ln>
                  <a:noFill/>
                </a:ln>
                <a:effectLst/>
              </c:sp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0321098297540744"/>
                      <c:h val="0.18708333333333332"/>
                    </c:manualLayout>
                  </c15:layout>
                  <c15:showDataLabelsRange val="0"/>
                </c:ext>
                <c:ext xmlns:c16="http://schemas.microsoft.com/office/drawing/2014/chart" uri="{C3380CC4-5D6E-409C-BE32-E72D297353CC}">
                  <c16:uniqueId val="{00000001-AAE5-CF40-8E3F-247DD3AC97E4}"/>
                </c:ext>
              </c:extLst>
            </c:dLbl>
            <c:dLbl>
              <c:idx val="1"/>
              <c:layout>
                <c:manualLayout>
                  <c:x val="2.2290705085085509E-2"/>
                  <c:y val="5.3240740740740679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rgbClr val="3BBCD8"/>
                        </a:solidFill>
                        <a:latin typeface="+mn-lt"/>
                        <a:ea typeface="+mn-ea"/>
                        <a:cs typeface="+mn-cs"/>
                      </a:defRPr>
                    </a:pPr>
                    <a:r>
                      <a:rPr lang="en-US"/>
                      <a:t>2
17,7 %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8.1981435568741504E-2"/>
                      <c:h val="0.16856481481481481"/>
                    </c:manualLayout>
                  </c15:layout>
                  <c15:showDataLabelsRange val="0"/>
                </c:ext>
                <c:ext xmlns:c16="http://schemas.microsoft.com/office/drawing/2014/chart" uri="{C3380CC4-5D6E-409C-BE32-E72D297353CC}">
                  <c16:uniqueId val="{00000002-AAE5-CF40-8E3F-247DD3AC97E4}"/>
                </c:ext>
              </c:extLst>
            </c:dLbl>
            <c:dLbl>
              <c:idx val="2"/>
              <c:layout>
                <c:manualLayout>
                  <c:x val="-1.0196559942427429E-2"/>
                  <c:y val="4.6784776902886998E-3"/>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rgbClr val="D7DF23"/>
                        </a:solidFill>
                        <a:latin typeface="+mn-lt"/>
                        <a:ea typeface="+mn-ea"/>
                        <a:cs typeface="+mn-cs"/>
                      </a:defRPr>
                    </a:pPr>
                    <a:r>
                      <a:rPr lang="en-US"/>
                      <a:t>3
9,0 %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7.3011951789425156E-2"/>
                      <c:h val="0.16393518518518516"/>
                    </c:manualLayout>
                  </c15:layout>
                  <c15:showDataLabelsRange val="0"/>
                </c:ext>
                <c:ext xmlns:c16="http://schemas.microsoft.com/office/drawing/2014/chart" uri="{C3380CC4-5D6E-409C-BE32-E72D297353CC}">
                  <c16:uniqueId val="{00000003-AAE5-CF40-8E3F-247DD3AC97E4}"/>
                </c:ext>
              </c:extLst>
            </c:dLbl>
            <c:dLbl>
              <c:idx val="3"/>
              <c:layout>
                <c:manualLayout>
                  <c:x val="3.5905610330536353E-3"/>
                  <c:y val="-5.553113152522602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rgbClr val="F79420"/>
                        </a:solidFill>
                        <a:latin typeface="+mn-lt"/>
                        <a:ea typeface="+mn-ea"/>
                        <a:cs typeface="+mn-cs"/>
                      </a:defRPr>
                    </a:pPr>
                    <a:r>
                      <a:rPr lang="en-US"/>
                      <a:t>4
5,3 %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8.8934112344424596E-2"/>
                      <c:h val="0.13615740740740739"/>
                    </c:manualLayout>
                  </c15:layout>
                  <c15:showDataLabelsRange val="0"/>
                </c:ext>
                <c:ext xmlns:c16="http://schemas.microsoft.com/office/drawing/2014/chart" uri="{C3380CC4-5D6E-409C-BE32-E72D297353CC}">
                  <c16:uniqueId val="{00000004-AAE5-CF40-8E3F-247DD3AC97E4}"/>
                </c:ext>
              </c:extLst>
            </c:dLbl>
            <c:dLbl>
              <c:idx val="4"/>
              <c:layout>
                <c:manualLayout>
                  <c:x val="8.9545088689081016E-3"/>
                  <c:y val="-3.0043744531933508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rgbClr val="50B8B1"/>
                        </a:solidFill>
                        <a:latin typeface="+mn-lt"/>
                        <a:ea typeface="+mn-ea"/>
                        <a:cs typeface="+mn-cs"/>
                      </a:defRPr>
                    </a:pPr>
                    <a:r>
                      <a:rPr lang="en-US"/>
                      <a:t>5
3,6 %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7.3011951789425156E-2"/>
                      <c:h val="0.15004629629629629"/>
                    </c:manualLayout>
                  </c15:layout>
                  <c15:showDataLabelsRange val="0"/>
                </c:ext>
                <c:ext xmlns:c16="http://schemas.microsoft.com/office/drawing/2014/chart" uri="{C3380CC4-5D6E-409C-BE32-E72D297353CC}">
                  <c16:uniqueId val="{00000005-AAE5-CF40-8E3F-247DD3AC97E4}"/>
                </c:ext>
              </c:extLst>
            </c:dLbl>
            <c:dLbl>
              <c:idx val="5"/>
              <c:layout>
                <c:manualLayout>
                  <c:x val="2.3327497529488036E-2"/>
                  <c:y val="-2.067512394284049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rgbClr val="EE4C99"/>
                        </a:solidFill>
                        <a:latin typeface="+mn-lt"/>
                        <a:ea typeface="+mn-ea"/>
                        <a:cs typeface="+mn-cs"/>
                      </a:defRPr>
                    </a:pPr>
                    <a:r>
                      <a:rPr lang="en-US"/>
                      <a:t>6
2,5 %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8.0088467591647131E-2"/>
                      <c:h val="0.14078703703703704"/>
                    </c:manualLayout>
                  </c15:layout>
                  <c15:showDataLabelsRange val="0"/>
                </c:ext>
                <c:ext xmlns:c16="http://schemas.microsoft.com/office/drawing/2014/chart" uri="{C3380CC4-5D6E-409C-BE32-E72D297353CC}">
                  <c16:uniqueId val="{00000006-AAE5-CF40-8E3F-247DD3AC97E4}"/>
                </c:ext>
              </c:extLst>
            </c:dLbl>
            <c:dLbl>
              <c:idx val="6"/>
              <c:layout>
                <c:manualLayout>
                  <c:x val="3.6254536701346235E-2"/>
                  <c:y val="-2.7704687955672207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rgbClr val="FFD100"/>
                        </a:solidFill>
                        <a:latin typeface="+mn-lt"/>
                        <a:ea typeface="+mn-ea"/>
                        <a:cs typeface="+mn-cs"/>
                      </a:defRPr>
                    </a:pPr>
                    <a:r>
                      <a:rPr lang="en-US"/>
                      <a:t>7
1,7 %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7.3011951789425156E-2"/>
                      <c:h val="0.15467592592592591"/>
                    </c:manualLayout>
                  </c15:layout>
                  <c15:showDataLabelsRange val="0"/>
                </c:ext>
                <c:ext xmlns:c16="http://schemas.microsoft.com/office/drawing/2014/chart" uri="{C3380CC4-5D6E-409C-BE32-E72D297353CC}">
                  <c16:uniqueId val="{00000007-AAE5-CF40-8E3F-247DD3AC97E4}"/>
                </c:ext>
              </c:extLst>
            </c:dLbl>
            <c:dLbl>
              <c:idx val="7"/>
              <c:layout>
                <c:manualLayout>
                  <c:x val="6.3143207227407183E-2"/>
                  <c:y val="-2.5414114902303879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bg2">
                            <a:lumMod val="50000"/>
                          </a:schemeClr>
                        </a:solidFill>
                        <a:latin typeface="+mn-lt"/>
                        <a:ea typeface="+mn-ea"/>
                        <a:cs typeface="+mn-cs"/>
                      </a:defRPr>
                    </a:pPr>
                    <a:r>
                      <a:rPr lang="en-US"/>
                      <a:t>8
1,4 %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6.4166307036647705E-2"/>
                      <c:h val="0.16856481481481481"/>
                    </c:manualLayout>
                  </c15:layout>
                  <c15:showDataLabelsRange val="0"/>
                </c:ext>
                <c:ext xmlns:c16="http://schemas.microsoft.com/office/drawing/2014/chart" uri="{C3380CC4-5D6E-409C-BE32-E72D297353CC}">
                  <c16:uniqueId val="{00000008-AAE5-CF40-8E3F-247DD3AC97E4}"/>
                </c:ext>
              </c:extLst>
            </c:dLbl>
            <c:dLbl>
              <c:idx val="8"/>
              <c:layout>
                <c:manualLayout>
                  <c:x val="0.10210130728878342"/>
                  <c:y val="-1.3864464858559347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tx1">
                            <a:lumMod val="65000"/>
                            <a:lumOff val="35000"/>
                          </a:schemeClr>
                        </a:solidFill>
                        <a:latin typeface="+mn-lt"/>
                        <a:ea typeface="+mn-ea"/>
                        <a:cs typeface="+mn-cs"/>
                      </a:defRPr>
                    </a:pPr>
                    <a:r>
                      <a:rPr lang="en-US"/>
                      <a:t>9
1,0 %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6.7704564937758699E-2"/>
                      <c:h val="0.16856481481481481"/>
                    </c:manualLayout>
                  </c15:layout>
                  <c15:showDataLabelsRange val="0"/>
                </c:ext>
                <c:ext xmlns:c16="http://schemas.microsoft.com/office/drawing/2014/chart" uri="{C3380CC4-5D6E-409C-BE32-E72D297353CC}">
                  <c16:uniqueId val="{00000009-AAE5-CF40-8E3F-247DD3AC97E4}"/>
                </c:ext>
              </c:extLst>
            </c:dLbl>
            <c:dLbl>
              <c:idx val="9"/>
              <c:layout>
                <c:manualLayout>
                  <c:x val="0.15683592819509565"/>
                  <c:y val="-1.9537401574803151E-3"/>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2">
                            <a:lumMod val="60000"/>
                            <a:lumOff val="40000"/>
                          </a:schemeClr>
                        </a:solidFill>
                        <a:latin typeface="+mn-lt"/>
                        <a:ea typeface="+mn-ea"/>
                        <a:cs typeface="+mn-cs"/>
                      </a:defRPr>
                    </a:pPr>
                    <a:r>
                      <a:rPr lang="en-US"/>
                      <a:t>10 o más
3,7 %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9.7470089880108773E-2"/>
                      <c:h val="0.17319444444444443"/>
                    </c:manualLayout>
                  </c15:layout>
                  <c15:showDataLabelsRange val="0"/>
                </c:ext>
                <c:ext xmlns:c16="http://schemas.microsoft.com/office/drawing/2014/chart" uri="{C3380CC4-5D6E-409C-BE32-E72D297353CC}">
                  <c16:uniqueId val="{0000000A-AAE5-CF40-8E3F-247DD3AC97E4}"/>
                </c:ext>
              </c:extLst>
            </c:dLbl>
            <c:numFmt formatCode="0%" sourceLinked="0"/>
            <c:spPr>
              <a:noFill/>
              <a:ln>
                <a:no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'C15'!$B$5:$B$14</c:f>
              <c:strCache>
                <c:ptCount val="10"/>
                <c:pt idx="0">
                  <c:v>1</c:v>
                </c:pt>
                <c:pt idx="1">
                  <c:v>2</c:v>
                </c:pt>
                <c:pt idx="2">
                  <c:v>3</c:v>
                </c:pt>
                <c:pt idx="3">
                  <c:v>4</c:v>
                </c:pt>
                <c:pt idx="4">
                  <c:v>5</c:v>
                </c:pt>
                <c:pt idx="5">
                  <c:v>6</c:v>
                </c:pt>
                <c:pt idx="6">
                  <c:v>7</c:v>
                </c:pt>
                <c:pt idx="7">
                  <c:v>8</c:v>
                </c:pt>
                <c:pt idx="8">
                  <c:v>9</c:v>
                </c:pt>
                <c:pt idx="9">
                  <c:v>10 o más</c:v>
                </c:pt>
              </c:strCache>
            </c:strRef>
          </c:cat>
          <c:val>
            <c:numRef>
              <c:f>'C15'!$C$5:$C$14</c:f>
              <c:numCache>
                <c:formatCode>#,##0</c:formatCode>
                <c:ptCount val="10"/>
                <c:pt idx="0">
                  <c:v>38062</c:v>
                </c:pt>
                <c:pt idx="1">
                  <c:v>12418</c:v>
                </c:pt>
                <c:pt idx="2">
                  <c:v>6355</c:v>
                </c:pt>
                <c:pt idx="3">
                  <c:v>3754</c:v>
                </c:pt>
                <c:pt idx="4">
                  <c:v>2506</c:v>
                </c:pt>
                <c:pt idx="5">
                  <c:v>1770</c:v>
                </c:pt>
                <c:pt idx="6">
                  <c:v>1163</c:v>
                </c:pt>
                <c:pt idx="7">
                  <c:v>953</c:v>
                </c:pt>
                <c:pt idx="8">
                  <c:v>699</c:v>
                </c:pt>
                <c:pt idx="9">
                  <c:v>2600</c:v>
                </c:pt>
              </c:numCache>
            </c:numRef>
          </c:val>
          <c:extLst>
            <c:ext xmlns:c16="http://schemas.microsoft.com/office/drawing/2014/chart" uri="{C3380CC4-5D6E-409C-BE32-E72D297353CC}">
              <c16:uniqueId val="{00000000-043F-4446-A1B0-063A0B1A0804}"/>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51534662698573E-2"/>
          <c:y val="0.13194444444444445"/>
          <c:w val="0.82968609356374223"/>
          <c:h val="0.77314814814814814"/>
        </c:manualLayout>
      </c:layout>
      <c:pie3DChart>
        <c:varyColors val="1"/>
        <c:ser>
          <c:idx val="0"/>
          <c:order val="0"/>
          <c:explosion val="25"/>
          <c:dPt>
            <c:idx val="0"/>
            <c:bubble3D val="0"/>
            <c:spPr>
              <a:solidFill>
                <a:srgbClr val="9283BE"/>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CCA-4745-B128-80AFDA4EF8B2}"/>
              </c:ext>
            </c:extLst>
          </c:dPt>
          <c:dPt>
            <c:idx val="1"/>
            <c:bubble3D val="0"/>
            <c:spPr>
              <a:solidFill>
                <a:srgbClr val="F7942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ACCA-4745-B128-80AFDA4EF8B2}"/>
              </c:ext>
            </c:extLst>
          </c:dPt>
          <c:dLbls>
            <c:dLbl>
              <c:idx val="0"/>
              <c:tx>
                <c:rich>
                  <a:bodyPr rot="0" spcFirstLastPara="1" vertOverflow="ellipsis" vert="horz" wrap="square" lIns="38100" tIns="19050" rIns="38100" bIns="19050" anchor="ctr" anchorCtr="1">
                    <a:noAutofit/>
                  </a:bodyPr>
                  <a:lstStyle/>
                  <a:p>
                    <a:pPr>
                      <a:defRPr sz="1300" b="1" i="0" u="none" strike="noStrike" kern="1200" spc="0" baseline="0">
                        <a:solidFill>
                          <a:srgbClr val="9283BE"/>
                        </a:solidFill>
                        <a:latin typeface="+mn-lt"/>
                        <a:ea typeface="+mn-ea"/>
                        <a:cs typeface="+mn-cs"/>
                      </a:defRPr>
                    </a:pPr>
                    <a:r>
                      <a:rPr lang="en-US"/>
                      <a:t>F
61,5 %</a:t>
                    </a:r>
                  </a:p>
                </c:rich>
              </c:tx>
              <c:numFmt formatCode="0%" sourceLinked="0"/>
              <c:spPr>
                <a:noFill/>
                <a:ln>
                  <a:noFill/>
                </a:ln>
                <a:effectLst/>
              </c:sp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8.5882818381128739E-2"/>
                      <c:h val="0.19098111751037486"/>
                    </c:manualLayout>
                  </c15:layout>
                  <c15:showDataLabelsRange val="0"/>
                </c:ext>
                <c:ext xmlns:c16="http://schemas.microsoft.com/office/drawing/2014/chart" uri="{C3380CC4-5D6E-409C-BE32-E72D297353CC}">
                  <c16:uniqueId val="{00000001-ACCA-4745-B128-80AFDA4EF8B2}"/>
                </c:ext>
              </c:extLst>
            </c:dLbl>
            <c:dLbl>
              <c:idx val="1"/>
              <c:layout>
                <c:manualLayout>
                  <c:x val="9.2631430136109489E-3"/>
                  <c:y val="3.923004593347354E-2"/>
                </c:manualLayout>
              </c:layout>
              <c:tx>
                <c:rich>
                  <a:bodyPr rot="0" spcFirstLastPara="1" vertOverflow="ellipsis" vert="horz" wrap="square" lIns="38100" tIns="19050" rIns="38100" bIns="19050" anchor="ctr" anchorCtr="1">
                    <a:noAutofit/>
                  </a:bodyPr>
                  <a:lstStyle/>
                  <a:p>
                    <a:pPr>
                      <a:defRPr sz="1300" b="1" i="0" u="none" strike="noStrike" kern="1200" spc="0" baseline="0">
                        <a:solidFill>
                          <a:srgbClr val="F79420"/>
                        </a:solidFill>
                        <a:latin typeface="+mn-lt"/>
                        <a:ea typeface="+mn-ea"/>
                        <a:cs typeface="+mn-cs"/>
                      </a:defRPr>
                    </a:pPr>
                    <a:r>
                      <a:rPr lang="en-US"/>
                      <a:t>M
38,5 %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16828214962195331"/>
                      <c:h val="0.30410824001509518"/>
                    </c:manualLayout>
                  </c15:layout>
                  <c15:showDataLabelsRange val="0"/>
                </c:ext>
                <c:ext xmlns:c16="http://schemas.microsoft.com/office/drawing/2014/chart" uri="{C3380CC4-5D6E-409C-BE32-E72D297353CC}">
                  <c16:uniqueId val="{00000002-ACCA-4745-B128-80AFDA4EF8B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300" b="1" i="0" u="none" strike="noStrike" kern="1200" spc="0" baseline="0">
                    <a:solidFill>
                      <a:schemeClr val="accent6"/>
                    </a:solidFill>
                    <a:latin typeface="+mn-lt"/>
                    <a:ea typeface="+mn-ea"/>
                    <a:cs typeface="+mn-cs"/>
                  </a:defRPr>
                </a:pPr>
                <a:endParaRPr lang="es-AR"/>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'C18'!$B$6:$B$7</c:f>
              <c:strCache>
                <c:ptCount val="2"/>
                <c:pt idx="0">
                  <c:v>F</c:v>
                </c:pt>
                <c:pt idx="1">
                  <c:v>M</c:v>
                </c:pt>
              </c:strCache>
            </c:strRef>
          </c:cat>
          <c:val>
            <c:numRef>
              <c:f>'C18'!$C$6:$C$7</c:f>
              <c:numCache>
                <c:formatCode>#,##0</c:formatCode>
                <c:ptCount val="2"/>
                <c:pt idx="0">
                  <c:v>909</c:v>
                </c:pt>
                <c:pt idx="1">
                  <c:v>570</c:v>
                </c:pt>
              </c:numCache>
            </c:numRef>
          </c:val>
          <c:extLst>
            <c:ext xmlns:c16="http://schemas.microsoft.com/office/drawing/2014/chart" uri="{C3380CC4-5D6E-409C-BE32-E72D297353CC}">
              <c16:uniqueId val="{00000000-910A-4D3E-A8C8-F280C5178358}"/>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Acumulado al 31 de DICIEMBRE de 2020</a:t>
            </a:r>
          </a:p>
        </c:rich>
      </c:tx>
      <c:layout>
        <c:manualLayout>
          <c:xMode val="edge"/>
          <c:yMode val="edge"/>
          <c:x val="0.27252684261454824"/>
          <c:y val="2.560006003364162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288954438466763"/>
          <c:y val="0.19228621306649629"/>
          <c:w val="0.74751575733009556"/>
          <c:h val="0.74349956599563216"/>
        </c:manualLayout>
      </c:layout>
      <c:pie3DChart>
        <c:varyColors val="1"/>
        <c:ser>
          <c:idx val="0"/>
          <c:order val="0"/>
          <c:tx>
            <c:strRef>
              <c:f>'C2'!$C$4:$F$4</c:f>
              <c:strCache>
                <c:ptCount val="4"/>
                <c:pt idx="0">
                  <c:v>F</c:v>
                </c:pt>
                <c:pt idx="2">
                  <c:v>M</c:v>
                </c:pt>
              </c:strCache>
            </c:strRef>
          </c:tx>
          <c:explosion val="25"/>
          <c:dPt>
            <c:idx val="0"/>
            <c:bubble3D val="0"/>
            <c:explosion val="26"/>
            <c:spPr>
              <a:solidFill>
                <a:srgbClr val="9283BE"/>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3E3F-294A-B3DC-302A884C6720}"/>
              </c:ext>
            </c:extLst>
          </c:dPt>
          <c:dPt>
            <c:idx val="1"/>
            <c:bubble3D val="0"/>
            <c:explosion val="0"/>
            <c:spPr>
              <a:solidFill>
                <a:srgbClr val="F7942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3E3F-294A-B3DC-302A884C6720}"/>
              </c:ext>
            </c:extLst>
          </c:dPt>
          <c:dLbls>
            <c:dLbl>
              <c:idx val="0"/>
              <c:layout>
                <c:manualLayout>
                  <c:x val="1.4642048238108968E-2"/>
                  <c:y val="4.8695084221136185E-2"/>
                </c:manualLayout>
              </c:layout>
              <c:tx>
                <c:rich>
                  <a:bodyPr rot="0" spcFirstLastPara="1" vertOverflow="ellipsis" vert="horz" wrap="square" lIns="38100" tIns="19050" rIns="38100" bIns="19050" anchor="ctr" anchorCtr="1">
                    <a:noAutofit/>
                  </a:bodyPr>
                  <a:lstStyle/>
                  <a:p>
                    <a:pPr>
                      <a:defRPr sz="1300" b="1" i="0" u="none" strike="noStrike" kern="1200" spc="0" baseline="0">
                        <a:solidFill>
                          <a:srgbClr val="9283BE"/>
                        </a:solidFill>
                        <a:latin typeface="+mn-lt"/>
                        <a:ea typeface="+mn-ea"/>
                        <a:cs typeface="+mn-cs"/>
                      </a:defRPr>
                    </a:pPr>
                    <a:r>
                      <a:rPr lang="en-US"/>
                      <a:t>F
61,0 %</a:t>
                    </a:r>
                  </a:p>
                </c:rich>
              </c:tx>
              <c:numFmt formatCode="0%" sourceLinked="0"/>
              <c:spPr>
                <a:noFill/>
                <a:ln>
                  <a:noFill/>
                </a:ln>
                <a:effectLst/>
              </c:spPr>
              <c:txPr>
                <a:bodyPr rot="0" spcFirstLastPara="1" vertOverflow="ellipsis" vert="horz" wrap="square" lIns="38100" tIns="19050" rIns="38100" bIns="19050" anchor="ctr" anchorCtr="1">
                  <a:noAutofit/>
                </a:bodyPr>
                <a:lstStyle/>
                <a:p>
                  <a:pPr>
                    <a:defRPr sz="1300" b="1" i="0" u="none" strike="noStrike" kern="1200" spc="0" baseline="0">
                      <a:solidFill>
                        <a:srgbClr val="9283BE"/>
                      </a:solidFill>
                      <a:latin typeface="+mn-lt"/>
                      <a:ea typeface="+mn-ea"/>
                      <a:cs typeface="+mn-cs"/>
                    </a:defRPr>
                  </a:pPr>
                  <a:endParaRPr lang="es-AR"/>
                </a:p>
              </c:txPr>
              <c:dLblPos val="bestFit"/>
              <c:showLegendKey val="0"/>
              <c:showVal val="0"/>
              <c:showCatName val="1"/>
              <c:showSerName val="0"/>
              <c:showPercent val="1"/>
              <c:showBubbleSize val="0"/>
              <c:extLst>
                <c:ext xmlns:c15="http://schemas.microsoft.com/office/drawing/2012/chart" uri="{CE6537A1-D6FC-4f65-9D91-7224C49458BB}">
                  <c15:layout>
                    <c:manualLayout>
                      <c:w val="0.11840714178243643"/>
                      <c:h val="0.20931247125962435"/>
                    </c:manualLayout>
                  </c15:layout>
                  <c15:showDataLabelsRange val="0"/>
                </c:ext>
                <c:ext xmlns:c16="http://schemas.microsoft.com/office/drawing/2014/chart" uri="{C3380CC4-5D6E-409C-BE32-E72D297353CC}">
                  <c16:uniqueId val="{00000001-3E3F-294A-B3DC-302A884C6720}"/>
                </c:ext>
              </c:extLst>
            </c:dLbl>
            <c:dLbl>
              <c:idx val="1"/>
              <c:layout>
                <c:manualLayout>
                  <c:x val="-2.5592008951205308E-3"/>
                  <c:y val="2.6277535368534499E-2"/>
                </c:manualLayout>
              </c:layout>
              <c:tx>
                <c:rich>
                  <a:bodyPr rot="0" spcFirstLastPara="1" vertOverflow="ellipsis" vert="horz" wrap="square" lIns="38100" tIns="19050" rIns="38100" bIns="19050" anchor="ctr" anchorCtr="1">
                    <a:noAutofit/>
                  </a:bodyPr>
                  <a:lstStyle/>
                  <a:p>
                    <a:pPr>
                      <a:defRPr sz="1300" b="1" i="0" u="none" strike="noStrike" kern="1200" spc="0" baseline="0">
                        <a:solidFill>
                          <a:schemeClr val="accent6"/>
                        </a:solidFill>
                        <a:latin typeface="+mn-lt"/>
                        <a:ea typeface="+mn-ea"/>
                        <a:cs typeface="+mn-cs"/>
                      </a:defRPr>
                    </a:pPr>
                    <a:r>
                      <a:rPr lang="en-US" sz="1300">
                        <a:solidFill>
                          <a:srgbClr val="F79420"/>
                        </a:solidFill>
                      </a:rPr>
                      <a:t>M</a:t>
                    </a:r>
                  </a:p>
                  <a:p>
                    <a:pPr>
                      <a:defRPr sz="1300">
                        <a:solidFill>
                          <a:schemeClr val="accent6"/>
                        </a:solidFill>
                      </a:defRPr>
                    </a:pPr>
                    <a:r>
                      <a:rPr lang="en-US" sz="1300">
                        <a:solidFill>
                          <a:srgbClr val="F79420"/>
                        </a:solidFill>
                      </a:rPr>
                      <a:t>39,0 %</a:t>
                    </a:r>
                    <a:endParaRPr lang="en-US"/>
                  </a:p>
                </c:rich>
              </c:tx>
              <c:numFmt formatCode="0%" sourceLinked="0"/>
              <c:spPr>
                <a:noFill/>
                <a:ln>
                  <a:noFill/>
                </a:ln>
                <a:effectLst/>
              </c:spPr>
              <c:txPr>
                <a:bodyPr rot="0" spcFirstLastPara="1" vertOverflow="ellipsis" vert="horz" wrap="square" lIns="38100" tIns="19050" rIns="38100" bIns="19050" anchor="ctr" anchorCtr="1">
                  <a:noAutofit/>
                </a:bodyPr>
                <a:lstStyle/>
                <a:p>
                  <a:pPr>
                    <a:defRPr sz="1300" b="1" i="0" u="none" strike="noStrike" kern="1200" spc="0" baseline="0">
                      <a:solidFill>
                        <a:schemeClr val="accent6"/>
                      </a:solidFill>
                      <a:latin typeface="+mn-lt"/>
                      <a:ea typeface="+mn-ea"/>
                      <a:cs typeface="+mn-cs"/>
                    </a:defRPr>
                  </a:pPr>
                  <a:endParaRPr lang="es-AR"/>
                </a:p>
              </c:txPr>
              <c:dLblPos val="bestFit"/>
              <c:showLegendKey val="0"/>
              <c:showVal val="0"/>
              <c:showCatName val="1"/>
              <c:showSerName val="0"/>
              <c:showPercent val="1"/>
              <c:showBubbleSize val="0"/>
              <c:extLst>
                <c:ext xmlns:c15="http://schemas.microsoft.com/office/drawing/2012/chart" uri="{CE6537A1-D6FC-4f65-9D91-7224C49458BB}">
                  <c15:layout>
                    <c:manualLayout>
                      <c:w val="0.11668560538212978"/>
                      <c:h val="0.19224600296631048"/>
                    </c:manualLayout>
                  </c15:layout>
                  <c15:showDataLabelsRange val="0"/>
                </c:ext>
                <c:ext xmlns:c16="http://schemas.microsoft.com/office/drawing/2014/chart" uri="{C3380CC4-5D6E-409C-BE32-E72D297353CC}">
                  <c16:uniqueId val="{00000002-3E3F-294A-B3DC-302A884C6720}"/>
                </c:ext>
              </c:extLst>
            </c:dLbl>
            <c:numFmt formatCode="0%" sourceLinked="0"/>
            <c:spPr>
              <a:noFill/>
              <a:ln>
                <a:no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('C2'!$C$4,'C2'!$E$4)</c:f>
              <c:strCache>
                <c:ptCount val="2"/>
                <c:pt idx="0">
                  <c:v>F</c:v>
                </c:pt>
                <c:pt idx="1">
                  <c:v>M</c:v>
                </c:pt>
              </c:strCache>
            </c:strRef>
          </c:cat>
          <c:val>
            <c:numRef>
              <c:f>('C2'!$C$6,'C2'!$E$6)</c:f>
              <c:numCache>
                <c:formatCode>#,##0</c:formatCode>
                <c:ptCount val="2"/>
                <c:pt idx="0">
                  <c:v>111718</c:v>
                </c:pt>
                <c:pt idx="1">
                  <c:v>71562</c:v>
                </c:pt>
              </c:numCache>
            </c:numRef>
          </c:val>
          <c:extLst>
            <c:ext xmlns:c16="http://schemas.microsoft.com/office/drawing/2014/chart" uri="{C3380CC4-5D6E-409C-BE32-E72D297353CC}">
              <c16:uniqueId val="{00000000-AD53-4E9B-92EC-938C9C7F7CCD}"/>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1096560075704"/>
          <c:y val="0.12053730622848395"/>
          <c:w val="0.7976425940792603"/>
          <c:h val="0.6251574510088389"/>
        </c:manualLayout>
      </c:layout>
      <c:barChart>
        <c:barDir val="col"/>
        <c:grouping val="clustered"/>
        <c:varyColors val="0"/>
        <c:ser>
          <c:idx val="0"/>
          <c:order val="0"/>
          <c:tx>
            <c:strRef>
              <c:f>'C3'!$E$4:$F$4</c:f>
              <c:strCache>
                <c:ptCount val="1"/>
                <c:pt idx="0">
                  <c:v>M</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brightRoom" dir="t">
                <a:rot lat="0" lon="0" rev="1800000"/>
              </a:lightRig>
            </a:scene3d>
            <a:sp3d prstMaterial="metal"/>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('C3'!$D$6,'C3'!$D$7,'C3'!$D$8,'C3'!$D$9)</c:f>
              <c:strCache>
                <c:ptCount val="4"/>
                <c:pt idx="0">
                  <c:v>Aprobados</c:v>
                </c:pt>
                <c:pt idx="1">
                  <c:v>Desaprobados</c:v>
                </c:pt>
                <c:pt idx="2">
                  <c:v>Ausentes / libres</c:v>
                </c:pt>
                <c:pt idx="3">
                  <c:v>Cursando</c:v>
                </c:pt>
              </c:strCache>
            </c:strRef>
          </c:cat>
          <c:val>
            <c:numRef>
              <c:f>'C3'!$E$6:$E$9</c:f>
              <c:numCache>
                <c:formatCode>#,##0</c:formatCode>
                <c:ptCount val="4"/>
                <c:pt idx="0">
                  <c:v>54941</c:v>
                </c:pt>
                <c:pt idx="1">
                  <c:v>991</c:v>
                </c:pt>
                <c:pt idx="2">
                  <c:v>14372</c:v>
                </c:pt>
                <c:pt idx="3">
                  <c:v>1258</c:v>
                </c:pt>
              </c:numCache>
            </c:numRef>
          </c:val>
          <c:extLst>
            <c:ext xmlns:c16="http://schemas.microsoft.com/office/drawing/2014/chart" uri="{C3380CC4-5D6E-409C-BE32-E72D297353CC}">
              <c16:uniqueId val="{00000000-D289-E34A-81FD-A31C6AEBC6A5}"/>
            </c:ext>
          </c:extLst>
        </c:ser>
        <c:ser>
          <c:idx val="1"/>
          <c:order val="1"/>
          <c:tx>
            <c:strRef>
              <c:f>[1]C3!$G$4:$H$4</c:f>
              <c:strCache>
                <c:ptCount val="1"/>
                <c:pt idx="0">
                  <c:v>F</c:v>
                </c:pt>
              </c:strCache>
            </c:strRef>
          </c:tx>
          <c:spPr>
            <a:gradFill rotWithShape="1">
              <a:gsLst>
                <a:gs pos="0">
                  <a:srgbClr val="9283BE"/>
                </a:gs>
                <a:gs pos="74000">
                  <a:srgbClr val="7A6DA0">
                    <a:lumMod val="94000"/>
                  </a:srgbClr>
                </a:gs>
                <a:gs pos="82000">
                  <a:srgbClr val="9283BE">
                    <a:lumMod val="88000"/>
                  </a:srgbClr>
                </a:gs>
                <a:gs pos="100000">
                  <a:srgbClr val="7A6DA0">
                    <a:lumMod val="85000"/>
                  </a:srgbClr>
                </a:gs>
              </a:gsLst>
              <a:lin ang="5400000" scaled="1"/>
            </a:gradFill>
            <a:ln>
              <a:noFill/>
            </a:ln>
            <a:effectLst>
              <a:outerShdw blurRad="40000" dist="23000" dir="5400000" rotWithShape="0">
                <a:srgbClr val="000000">
                  <a:alpha val="35000"/>
                </a:srgbClr>
              </a:outerShdw>
            </a:effectLst>
            <a:scene3d>
              <a:camera prst="orthographicFront"/>
              <a:lightRig rig="brightRoom" dir="t"/>
            </a:scene3d>
            <a:sp3d prstMaterial="plastic"/>
          </c:spPr>
          <c:invertIfNegative val="0"/>
          <c:dLbls>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('C3'!$D$6,'C3'!$D$7,'C3'!$D$8,'C3'!$D$9)</c:f>
              <c:strCache>
                <c:ptCount val="4"/>
                <c:pt idx="0">
                  <c:v>Aprobados</c:v>
                </c:pt>
                <c:pt idx="1">
                  <c:v>Desaprobados</c:v>
                </c:pt>
                <c:pt idx="2">
                  <c:v>Ausentes / libres</c:v>
                </c:pt>
                <c:pt idx="3">
                  <c:v>Cursando</c:v>
                </c:pt>
              </c:strCache>
            </c:strRef>
          </c:cat>
          <c:val>
            <c:numRef>
              <c:f>[1]C3!$G$6:$G$9</c:f>
              <c:numCache>
                <c:formatCode>General</c:formatCode>
                <c:ptCount val="4"/>
                <c:pt idx="0">
                  <c:v>87790</c:v>
                </c:pt>
                <c:pt idx="1">
                  <c:v>1467</c:v>
                </c:pt>
                <c:pt idx="2">
                  <c:v>20119</c:v>
                </c:pt>
                <c:pt idx="3">
                  <c:v>2342</c:v>
                </c:pt>
              </c:numCache>
            </c:numRef>
          </c:val>
          <c:extLst>
            <c:ext xmlns:c16="http://schemas.microsoft.com/office/drawing/2014/chart" uri="{C3380CC4-5D6E-409C-BE32-E72D297353CC}">
              <c16:uniqueId val="{00000001-D289-E34A-81FD-A31C6AEBC6A5}"/>
            </c:ext>
          </c:extLst>
        </c:ser>
        <c:dLbls>
          <c:dLblPos val="inEnd"/>
          <c:showLegendKey val="0"/>
          <c:showVal val="1"/>
          <c:showCatName val="0"/>
          <c:showSerName val="0"/>
          <c:showPercent val="0"/>
          <c:showBubbleSize val="0"/>
        </c:dLbls>
        <c:gapWidth val="100"/>
        <c:overlap val="-24"/>
        <c:axId val="262678784"/>
        <c:axId val="262692864"/>
      </c:barChart>
      <c:catAx>
        <c:axId val="262678784"/>
        <c:scaling>
          <c:orientation val="minMax"/>
        </c:scaling>
        <c:delete val="0"/>
        <c:axPos val="b"/>
        <c:numFmt formatCode="General" sourceLinked="0"/>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AR"/>
          </a:p>
        </c:txPr>
        <c:crossAx val="262692864"/>
        <c:crosses val="autoZero"/>
        <c:auto val="1"/>
        <c:lblAlgn val="ctr"/>
        <c:lblOffset val="100"/>
        <c:noMultiLvlLbl val="0"/>
      </c:catAx>
      <c:valAx>
        <c:axId val="262692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AR"/>
          </a:p>
        </c:txPr>
        <c:crossAx val="262678784"/>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300" b="0" i="0" u="none" strike="noStrike" kern="1200" baseline="0">
                <a:solidFill>
                  <a:schemeClr val="tx1">
                    <a:lumMod val="65000"/>
                    <a:lumOff val="35000"/>
                  </a:schemeClr>
                </a:solidFill>
                <a:latin typeface="+mn-lt"/>
                <a:ea typeface="+mn-ea"/>
                <a:cs typeface="+mn-cs"/>
              </a:defRPr>
            </a:pPr>
            <a:endParaRPr lang="es-AR"/>
          </a:p>
        </c:txPr>
      </c:legendEntry>
      <c:legendEntry>
        <c:idx val="1"/>
        <c:txPr>
          <a:bodyPr rot="0" spcFirstLastPara="1" vertOverflow="ellipsis" vert="horz" wrap="square" anchor="ctr" anchorCtr="1"/>
          <a:lstStyle/>
          <a:p>
            <a:pPr>
              <a:defRPr sz="1300" b="0" i="0" u="none" strike="noStrike" kern="1200" baseline="0">
                <a:solidFill>
                  <a:schemeClr val="tx1">
                    <a:lumMod val="65000"/>
                    <a:lumOff val="35000"/>
                  </a:schemeClr>
                </a:solidFill>
                <a:latin typeface="+mn-lt"/>
                <a:ea typeface="+mn-ea"/>
                <a:cs typeface="+mn-cs"/>
              </a:defRPr>
            </a:pPr>
            <a:endParaRPr lang="es-AR"/>
          </a:p>
        </c:txPr>
      </c:legendEntry>
      <c:layout>
        <c:manualLayout>
          <c:xMode val="edge"/>
          <c:yMode val="edge"/>
          <c:x val="0.41208667852020248"/>
          <c:y val="0.84582590847314509"/>
          <c:w val="0.13061778116294356"/>
          <c:h val="0.1282706494965145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noFill/>
      <a:round/>
    </a:ln>
    <a:effectLst/>
    <a:scene3d>
      <a:camera prst="orthographicFront"/>
      <a:lightRig rig="threePt" dir="t"/>
    </a:scene3d>
    <a:sp3d>
      <a:bevelB w="165100" prst="coolSlant"/>
    </a:sp3d>
  </c:spPr>
  <c:txPr>
    <a:bodyPr/>
    <a:lstStyle/>
    <a:p>
      <a:pPr>
        <a:defRPr sz="1100"/>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hPercent val="10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5709728912724125"/>
          <c:y val="0.15864250803353136"/>
          <c:w val="0.66433793586607059"/>
          <c:h val="0.77427957770697742"/>
        </c:manualLayout>
      </c:layout>
      <c:pie3DChart>
        <c:varyColors val="1"/>
        <c:ser>
          <c:idx val="0"/>
          <c:order val="0"/>
          <c:explosion val="25"/>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9A2-7341-A894-F8232C333F44}"/>
              </c:ext>
            </c:extLst>
          </c:dPt>
          <c:dPt>
            <c:idx val="1"/>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A9A2-7341-A894-F8232C333F44}"/>
              </c:ext>
            </c:extLst>
          </c:dPt>
          <c:dPt>
            <c:idx val="2"/>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9A2-7341-A894-F8232C333F44}"/>
              </c:ext>
            </c:extLst>
          </c:dPt>
          <c:dPt>
            <c:idx val="3"/>
            <c:bubble3D val="0"/>
            <c:spPr>
              <a:solidFill>
                <a:srgbClr val="EE4C99"/>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0-A0B7-4BBE-BF74-6CA2E4790ED1}"/>
              </c:ext>
            </c:extLst>
          </c:dPt>
          <c:dLbls>
            <c:dLbl>
              <c:idx val="0"/>
              <c:layout>
                <c:manualLayout>
                  <c:x val="-7.6537299420443216E-3"/>
                  <c:y val="6.1806100797477143E-2"/>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chemeClr val="accent6"/>
                        </a:solidFill>
                        <a:latin typeface="+mn-lt"/>
                        <a:ea typeface="+mn-ea"/>
                        <a:cs typeface="+mn-cs"/>
                      </a:defRPr>
                    </a:pPr>
                    <a:r>
                      <a:rPr lang="en-US"/>
                      <a:t>General
71,5</a:t>
                    </a:r>
                    <a:r>
                      <a:rPr lang="en-US" baseline="0"/>
                      <a:t> </a:t>
                    </a:r>
                    <a:r>
                      <a:rPr lang="en-US"/>
                      <a:t>%</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9383920832844359"/>
                      <c:h val="0.18706646508036415"/>
                    </c:manualLayout>
                  </c15:layout>
                  <c15:showDataLabelsRange val="0"/>
                </c:ext>
                <c:ext xmlns:c16="http://schemas.microsoft.com/office/drawing/2014/chart" uri="{C3380CC4-5D6E-409C-BE32-E72D297353CC}">
                  <c16:uniqueId val="{00000001-A9A2-7341-A894-F8232C333F44}"/>
                </c:ext>
              </c:extLst>
            </c:dLbl>
            <c:dLbl>
              <c:idx val="1"/>
              <c:layout>
                <c:manualLayout>
                  <c:x val="1.2142935644335951E-2"/>
                  <c:y val="2.5180263287861049E-2"/>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chemeClr val="accent5"/>
                        </a:solidFill>
                        <a:latin typeface="+mn-lt"/>
                        <a:ea typeface="+mn-ea"/>
                        <a:cs typeface="+mn-cs"/>
                      </a:defRPr>
                    </a:pPr>
                    <a:r>
                      <a:rPr lang="en-US"/>
                      <a:t>Profesional
25,1 %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5216376369186568"/>
                      <c:h val="0.18706646508036415"/>
                    </c:manualLayout>
                  </c15:layout>
                  <c15:showDataLabelsRange val="0"/>
                </c:ext>
                <c:ext xmlns:c16="http://schemas.microsoft.com/office/drawing/2014/chart" uri="{C3380CC4-5D6E-409C-BE32-E72D297353CC}">
                  <c16:uniqueId val="{00000002-A9A2-7341-A894-F8232C333F44}"/>
                </c:ext>
              </c:extLst>
            </c:dLbl>
            <c:dLbl>
              <c:idx val="2"/>
              <c:layout>
                <c:manualLayout>
                  <c:x val="5.2034394013429242E-2"/>
                  <c:y val="2.2891148443510059E-2"/>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chemeClr val="accent4"/>
                        </a:solidFill>
                        <a:latin typeface="+mn-lt"/>
                        <a:ea typeface="+mn-ea"/>
                        <a:cs typeface="+mn-cs"/>
                      </a:defRPr>
                    </a:pPr>
                    <a:r>
                      <a:rPr lang="en-US"/>
                      <a:t>Científico técnico
2,1 %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1323397378344405"/>
                      <c:h val="0.17333177601425814"/>
                    </c:manualLayout>
                  </c15:layout>
                  <c15:showDataLabelsRange val="0"/>
                </c:ext>
                <c:ext xmlns:c16="http://schemas.microsoft.com/office/drawing/2014/chart" uri="{C3380CC4-5D6E-409C-BE32-E72D297353CC}">
                  <c16:uniqueId val="{00000003-A9A2-7341-A894-F8232C333F44}"/>
                </c:ext>
              </c:extLst>
            </c:dLbl>
            <c:dLbl>
              <c:idx val="3"/>
              <c:layout>
                <c:manualLayout>
                  <c:x val="0.11386510972106946"/>
                  <c:y val="6.180592055221381E-2"/>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rgbClr val="EE4C99"/>
                        </a:solidFill>
                        <a:latin typeface="+mn-lt"/>
                        <a:ea typeface="+mn-ea"/>
                        <a:cs typeface="+mn-cs"/>
                      </a:defRPr>
                    </a:pPr>
                    <a:r>
                      <a:rPr lang="en-US" sz="1100">
                        <a:solidFill>
                          <a:srgbClr val="EE4C99"/>
                        </a:solidFill>
                      </a:rPr>
                      <a:t>Especializado</a:t>
                    </a:r>
                  </a:p>
                  <a:p>
                    <a:pPr>
                      <a:defRPr sz="1100" b="1" i="0" u="none" strike="noStrike" kern="1200" spc="0" baseline="0">
                        <a:solidFill>
                          <a:srgbClr val="EE4C99"/>
                        </a:solidFill>
                        <a:latin typeface="+mn-lt"/>
                        <a:ea typeface="+mn-ea"/>
                        <a:cs typeface="+mn-cs"/>
                      </a:defRPr>
                    </a:pPr>
                    <a:r>
                      <a:rPr lang="en-US" sz="1100">
                        <a:solidFill>
                          <a:srgbClr val="EE4C99"/>
                        </a:solidFill>
                      </a:rPr>
                      <a:t>1,2 %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21244940001102844"/>
                      <c:h val="0.18406790487952765"/>
                    </c:manualLayout>
                  </c15:layout>
                  <c15:showDataLabelsRange val="0"/>
                </c:ext>
                <c:ext xmlns:c16="http://schemas.microsoft.com/office/drawing/2014/chart" uri="{C3380CC4-5D6E-409C-BE32-E72D297353CC}">
                  <c16:uniqueId val="{00000000-A0B7-4BBE-BF74-6CA2E4790ED1}"/>
                </c:ext>
              </c:extLst>
            </c:dLbl>
            <c:numFmt formatCode="0%" sourceLinked="0"/>
            <c:spPr>
              <a:ln>
                <a:noFill/>
              </a:ln>
            </c:sp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'C7'!$B$6:$B$9</c:f>
              <c:strCache>
                <c:ptCount val="4"/>
                <c:pt idx="0">
                  <c:v>General</c:v>
                </c:pt>
                <c:pt idx="1">
                  <c:v>Profesional</c:v>
                </c:pt>
                <c:pt idx="2">
                  <c:v>Científico técnico</c:v>
                </c:pt>
                <c:pt idx="3">
                  <c:v>Especializado</c:v>
                </c:pt>
              </c:strCache>
            </c:strRef>
          </c:cat>
          <c:val>
            <c:numRef>
              <c:f>'C7'!$C$6:$C$9</c:f>
              <c:numCache>
                <c:formatCode>#,##0</c:formatCode>
                <c:ptCount val="4"/>
                <c:pt idx="0">
                  <c:v>35099</c:v>
                </c:pt>
                <c:pt idx="1">
                  <c:v>12341</c:v>
                </c:pt>
                <c:pt idx="2">
                  <c:v>1040</c:v>
                </c:pt>
                <c:pt idx="3">
                  <c:v>610</c:v>
                </c:pt>
              </c:numCache>
            </c:numRef>
          </c:val>
          <c:extLst>
            <c:ext xmlns:c16="http://schemas.microsoft.com/office/drawing/2014/chart" uri="{C3380CC4-5D6E-409C-BE32-E72D297353CC}">
              <c16:uniqueId val="{00000001-A0B7-4BBE-BF74-6CA2E4790ED1}"/>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hPercent val="10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25"/>
          <c:dPt>
            <c:idx val="0"/>
            <c:bubble3D val="0"/>
            <c:explosion val="24"/>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30A-0A4E-8F3D-C1FD1C6C58EA}"/>
              </c:ext>
            </c:extLst>
          </c:dPt>
          <c:dPt>
            <c:idx val="1"/>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930A-0A4E-8F3D-C1FD1C6C58EA}"/>
              </c:ext>
            </c:extLst>
          </c:dPt>
          <c:dPt>
            <c:idx val="2"/>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30A-0A4E-8F3D-C1FD1C6C58EA}"/>
              </c:ext>
            </c:extLst>
          </c:dPt>
          <c:dPt>
            <c:idx val="3"/>
            <c:bubble3D val="0"/>
            <c:spPr>
              <a:solidFill>
                <a:srgbClr val="50B8B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0-CA49-4F1F-9DFE-269C35D56D92}"/>
              </c:ext>
            </c:extLst>
          </c:dPt>
          <c:dPt>
            <c:idx val="4"/>
            <c:bubble3D val="0"/>
            <c:spPr>
              <a:solidFill>
                <a:srgbClr val="D7DF2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930A-0A4E-8F3D-C1FD1C6C58EA}"/>
              </c:ext>
            </c:extLst>
          </c:dPt>
          <c:dPt>
            <c:idx val="5"/>
            <c:bubble3D val="0"/>
            <c:spPr>
              <a:solidFill>
                <a:srgbClr val="EE4C99"/>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30A-0A4E-8F3D-C1FD1C6C58EA}"/>
              </c:ext>
            </c:extLst>
          </c:dPt>
          <c:dLbls>
            <c:dLbl>
              <c:idx val="0"/>
              <c:tx>
                <c:rich>
                  <a:bodyPr/>
                  <a:lstStyle/>
                  <a:p>
                    <a:pPr>
                      <a:defRPr b="1"/>
                    </a:pPr>
                    <a:r>
                      <a:rPr lang="en-US">
                        <a:solidFill>
                          <a:srgbClr val="F79420"/>
                        </a:solidFill>
                      </a:rPr>
                      <a:t>Nivel C
34,4</a:t>
                    </a:r>
                    <a:r>
                      <a:rPr lang="en-US" baseline="0">
                        <a:solidFill>
                          <a:srgbClr val="F79420"/>
                        </a:solidFill>
                      </a:rPr>
                      <a:t> </a:t>
                    </a:r>
                    <a:r>
                      <a:rPr lang="en-US">
                        <a:solidFill>
                          <a:srgbClr val="F79420"/>
                        </a:solidFill>
                      </a:rPr>
                      <a:t>%</a:t>
                    </a:r>
                  </a:p>
                </c:rich>
              </c:tx>
              <c:spPr>
                <a:noFill/>
              </c:spPr>
              <c:dLblPos val="outEnd"/>
              <c:showLegendKey val="0"/>
              <c:showVal val="0"/>
              <c:showCatName val="1"/>
              <c:showSerName val="0"/>
              <c:showPercent val="1"/>
              <c:showBubbleSize val="0"/>
              <c:extLst>
                <c:ext xmlns:c15="http://schemas.microsoft.com/office/drawing/2012/chart" uri="{CE6537A1-D6FC-4f65-9D91-7224C49458BB}">
                  <c15:layout>
                    <c:manualLayout>
                      <c:w val="0.11196976714809044"/>
                      <c:h val="0.15467592592592591"/>
                    </c:manualLayout>
                  </c15:layout>
                  <c15:showDataLabelsRange val="0"/>
                </c:ext>
                <c:ext xmlns:c16="http://schemas.microsoft.com/office/drawing/2014/chart" uri="{C3380CC4-5D6E-409C-BE32-E72D297353CC}">
                  <c16:uniqueId val="{00000001-930A-0A4E-8F3D-C1FD1C6C58EA}"/>
                </c:ext>
              </c:extLst>
            </c:dLbl>
            <c:dLbl>
              <c:idx val="1"/>
              <c:tx>
                <c:rich>
                  <a:bodyPr/>
                  <a:lstStyle/>
                  <a:p>
                    <a:r>
                      <a:rPr lang="en-US">
                        <a:solidFill>
                          <a:srgbClr val="50B8B1"/>
                        </a:solidFill>
                      </a:rPr>
                      <a:t>Nivel D
34,3 %</a:t>
                    </a:r>
                  </a:p>
                </c:rich>
              </c:tx>
              <c:dLblPos val="outEnd"/>
              <c:showLegendKey val="0"/>
              <c:showVal val="0"/>
              <c:showCatName val="1"/>
              <c:showSerName val="0"/>
              <c:showPercent val="1"/>
              <c:showBubbleSize val="0"/>
              <c:extLst>
                <c:ext xmlns:c15="http://schemas.microsoft.com/office/drawing/2012/chart" uri="{CE6537A1-D6FC-4f65-9D91-7224C49458BB}">
                  <c15:layout>
                    <c:manualLayout>
                      <c:w val="0.11376998329754236"/>
                      <c:h val="0.14078703703703704"/>
                    </c:manualLayout>
                  </c15:layout>
                  <c15:showDataLabelsRange val="0"/>
                </c:ext>
                <c:ext xmlns:c16="http://schemas.microsoft.com/office/drawing/2014/chart" uri="{C3380CC4-5D6E-409C-BE32-E72D297353CC}">
                  <c16:uniqueId val="{00000002-930A-0A4E-8F3D-C1FD1C6C58EA}"/>
                </c:ext>
              </c:extLst>
            </c:dLbl>
            <c:dLbl>
              <c:idx val="2"/>
              <c:tx>
                <c:rich>
                  <a:bodyPr/>
                  <a:lstStyle/>
                  <a:p>
                    <a:r>
                      <a:rPr lang="en-US">
                        <a:solidFill>
                          <a:srgbClr val="7030A0"/>
                        </a:solidFill>
                      </a:rPr>
                      <a:t>Nivel B
18,5 %</a:t>
                    </a:r>
                  </a:p>
                </c:rich>
              </c:tx>
              <c:dLblPos val="outEnd"/>
              <c:showLegendKey val="0"/>
              <c:showVal val="0"/>
              <c:showCatName val="1"/>
              <c:showSerName val="0"/>
              <c:showPercent val="1"/>
              <c:showBubbleSize val="0"/>
              <c:extLst>
                <c:ext xmlns:c15="http://schemas.microsoft.com/office/drawing/2012/chart" uri="{CE6537A1-D6FC-4f65-9D91-7224C49458BB}">
                  <c15:layout>
                    <c:manualLayout>
                      <c:w val="0.10895714907294342"/>
                      <c:h val="0.16393518518518516"/>
                    </c:manualLayout>
                  </c15:layout>
                  <c15:showDataLabelsRange val="0"/>
                </c:ext>
                <c:ext xmlns:c16="http://schemas.microsoft.com/office/drawing/2014/chart" uri="{C3380CC4-5D6E-409C-BE32-E72D297353CC}">
                  <c16:uniqueId val="{00000003-930A-0A4E-8F3D-C1FD1C6C58EA}"/>
                </c:ext>
              </c:extLst>
            </c:dLbl>
            <c:dLbl>
              <c:idx val="3"/>
              <c:tx>
                <c:rich>
                  <a:bodyPr/>
                  <a:lstStyle/>
                  <a:p>
                    <a:r>
                      <a:rPr lang="en-US">
                        <a:solidFill>
                          <a:srgbClr val="00B050"/>
                        </a:solidFill>
                      </a:rPr>
                      <a:t>Nivel E
9,7 %</a:t>
                    </a:r>
                  </a:p>
                </c:rich>
              </c:tx>
              <c:dLblPos val="outEnd"/>
              <c:showLegendKey val="0"/>
              <c:showVal val="0"/>
              <c:showCatName val="1"/>
              <c:showSerName val="0"/>
              <c:showPercent val="1"/>
              <c:showBubbleSize val="0"/>
              <c:extLst>
                <c:ext xmlns:c15="http://schemas.microsoft.com/office/drawing/2012/chart" uri="{CE6537A1-D6FC-4f65-9D91-7224C49458BB}">
                  <c15:layout>
                    <c:manualLayout>
                      <c:w val="8.805704099821747E-2"/>
                      <c:h val="0.13152777777777777"/>
                    </c:manualLayout>
                  </c15:layout>
                  <c15:showDataLabelsRange val="0"/>
                </c:ext>
                <c:ext xmlns:c16="http://schemas.microsoft.com/office/drawing/2014/chart" uri="{C3380CC4-5D6E-409C-BE32-E72D297353CC}">
                  <c16:uniqueId val="{00000000-CA49-4F1F-9DFE-269C35D56D92}"/>
                </c:ext>
              </c:extLst>
            </c:dLbl>
            <c:dLbl>
              <c:idx val="4"/>
              <c:tx>
                <c:rich>
                  <a:bodyPr/>
                  <a:lstStyle/>
                  <a:p>
                    <a:r>
                      <a:rPr lang="en-US">
                        <a:solidFill>
                          <a:srgbClr val="D7DF23"/>
                        </a:solidFill>
                      </a:rPr>
                      <a:t>Nivel A
2,5</a:t>
                    </a:r>
                    <a:r>
                      <a:rPr lang="en-US" baseline="0">
                        <a:solidFill>
                          <a:srgbClr val="D7DF23"/>
                        </a:solidFill>
                      </a:rPr>
                      <a:t> </a:t>
                    </a:r>
                    <a:r>
                      <a:rPr lang="en-US">
                        <a:solidFill>
                          <a:srgbClr val="D7DF23"/>
                        </a:solidFill>
                      </a:rPr>
                      <a:t>%</a:t>
                    </a:r>
                  </a:p>
                </c:rich>
              </c:tx>
              <c:dLblPos val="outEnd"/>
              <c:showLegendKey val="0"/>
              <c:showVal val="0"/>
              <c:showCatName val="1"/>
              <c:showSerName val="0"/>
              <c:showPercent val="1"/>
              <c:showBubbleSize val="0"/>
              <c:extLst>
                <c:ext xmlns:c15="http://schemas.microsoft.com/office/drawing/2012/chart" uri="{CE6537A1-D6FC-4f65-9D91-7224C49458BB}">
                  <c15:layout>
                    <c:manualLayout>
                      <c:w val="8.8377896613190732E-2"/>
                      <c:h val="0.12689814814814815"/>
                    </c:manualLayout>
                  </c15:layout>
                  <c15:showDataLabelsRange val="0"/>
                </c:ext>
                <c:ext xmlns:c16="http://schemas.microsoft.com/office/drawing/2014/chart" uri="{C3380CC4-5D6E-409C-BE32-E72D297353CC}">
                  <c16:uniqueId val="{00000004-930A-0A4E-8F3D-C1FD1C6C58EA}"/>
                </c:ext>
              </c:extLst>
            </c:dLbl>
            <c:dLbl>
              <c:idx val="5"/>
              <c:layout>
                <c:manualLayout>
                  <c:x val="6.4171601335971121E-2"/>
                  <c:y val="4.6296296296296224E-3"/>
                </c:manualLayout>
              </c:layout>
              <c:tx>
                <c:rich>
                  <a:bodyPr/>
                  <a:lstStyle/>
                  <a:p>
                    <a:r>
                      <a:rPr lang="en-US">
                        <a:solidFill>
                          <a:srgbClr val="FF0000"/>
                        </a:solidFill>
                      </a:rPr>
                      <a:t>Nivel F
0,6 %</a:t>
                    </a:r>
                  </a:p>
                </c:rich>
              </c:tx>
              <c:dLblPos val="bestFit"/>
              <c:showLegendKey val="0"/>
              <c:showVal val="0"/>
              <c:showCatName val="1"/>
              <c:showSerName val="0"/>
              <c:showPercent val="1"/>
              <c:showBubbleSize val="0"/>
              <c:extLst>
                <c:ext xmlns:c15="http://schemas.microsoft.com/office/drawing/2012/chart" uri="{CE6537A1-D6FC-4f65-9D91-7224C49458BB}">
                  <c15:layout>
                    <c:manualLayout>
                      <c:w val="0.14391090151164262"/>
                      <c:h val="0.13615740740740739"/>
                    </c:manualLayout>
                  </c15:layout>
                  <c15:showDataLabelsRange val="0"/>
                </c:ext>
                <c:ext xmlns:c16="http://schemas.microsoft.com/office/drawing/2014/chart" uri="{C3380CC4-5D6E-409C-BE32-E72D297353CC}">
                  <c16:uniqueId val="{00000005-930A-0A4E-8F3D-C1FD1C6C58EA}"/>
                </c:ext>
              </c:extLst>
            </c:dLbl>
            <c:spPr>
              <a:noFill/>
              <a:ln>
                <a:noFill/>
              </a:ln>
              <a:effectLst/>
            </c:spPr>
            <c:txPr>
              <a:bodyPr/>
              <a:lstStyle/>
              <a:p>
                <a:pPr>
                  <a:defRPr b="1"/>
                </a:pPr>
                <a:endParaRPr lang="es-AR"/>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'C8'!$B$6:$B$11</c:f>
              <c:strCache>
                <c:ptCount val="6"/>
                <c:pt idx="0">
                  <c:v>Nivel C</c:v>
                </c:pt>
                <c:pt idx="1">
                  <c:v>Nivel D</c:v>
                </c:pt>
                <c:pt idx="2">
                  <c:v>Nivel B</c:v>
                </c:pt>
                <c:pt idx="3">
                  <c:v>Nivel E</c:v>
                </c:pt>
                <c:pt idx="4">
                  <c:v>Nivel A</c:v>
                </c:pt>
                <c:pt idx="5">
                  <c:v>Nivel F</c:v>
                </c:pt>
              </c:strCache>
            </c:strRef>
          </c:cat>
          <c:val>
            <c:numRef>
              <c:f>'C8'!$C$6:$C$11</c:f>
              <c:numCache>
                <c:formatCode>#,##0</c:formatCode>
                <c:ptCount val="6"/>
                <c:pt idx="0">
                  <c:v>16874</c:v>
                </c:pt>
                <c:pt idx="1">
                  <c:v>16853</c:v>
                </c:pt>
                <c:pt idx="2">
                  <c:v>9070</c:v>
                </c:pt>
                <c:pt idx="3">
                  <c:v>4785</c:v>
                </c:pt>
                <c:pt idx="4">
                  <c:v>1230</c:v>
                </c:pt>
                <c:pt idx="5">
                  <c:v>278</c:v>
                </c:pt>
              </c:numCache>
            </c:numRef>
          </c:val>
          <c:extLst>
            <c:ext xmlns:c16="http://schemas.microsoft.com/office/drawing/2014/chart" uri="{C3380CC4-5D6E-409C-BE32-E72D297353CC}">
              <c16:uniqueId val="{00000001-CA49-4F1F-9DFE-269C35D56D92}"/>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25"/>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0-7E11-4B9C-B2B9-E4D4B5D59F40}"/>
              </c:ext>
            </c:extLst>
          </c:dPt>
          <c:dPt>
            <c:idx val="1"/>
            <c:bubble3D val="0"/>
            <c:spPr>
              <a:solidFill>
                <a:srgbClr val="3BBCD8"/>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C23-8B43-BF68-8535BAC2670D}"/>
              </c:ext>
            </c:extLst>
          </c:dPt>
          <c:dPt>
            <c:idx val="2"/>
            <c:bubble3D val="0"/>
            <c:spPr>
              <a:solidFill>
                <a:srgbClr val="9283BE"/>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DC23-8B43-BF68-8535BAC2670D}"/>
              </c:ext>
            </c:extLst>
          </c:dPt>
          <c:dLbls>
            <c:dLbl>
              <c:idx val="0"/>
              <c:tx>
                <c:rich>
                  <a:bodyPr rot="0" spcFirstLastPara="1" vertOverflow="ellipsis" vert="horz" wrap="square" lIns="38100" tIns="19050" rIns="38100" bIns="19050" anchor="ctr" anchorCtr="1">
                    <a:noAutofit/>
                  </a:bodyPr>
                  <a:lstStyle/>
                  <a:p>
                    <a:pPr>
                      <a:defRPr sz="1100" b="1" i="0" u="none" strike="noStrike" kern="1200" spc="0" baseline="0">
                        <a:solidFill>
                          <a:schemeClr val="accent6"/>
                        </a:solidFill>
                        <a:latin typeface="+mn-lt"/>
                        <a:ea typeface="+mn-ea"/>
                        <a:cs typeface="+mn-cs"/>
                      </a:defRPr>
                    </a:pPr>
                    <a:r>
                      <a:rPr lang="en-US"/>
                      <a:t>General</a:t>
                    </a:r>
                  </a:p>
                  <a:p>
                    <a:pPr>
                      <a:defRPr sz="1100" b="1" i="0" u="none" strike="noStrike" kern="1200" spc="0" baseline="0">
                        <a:solidFill>
                          <a:schemeClr val="accent6"/>
                        </a:solidFill>
                        <a:latin typeface="+mn-lt"/>
                        <a:ea typeface="+mn-ea"/>
                        <a:cs typeface="+mn-cs"/>
                      </a:defRPr>
                    </a:pPr>
                    <a:r>
                      <a:rPr lang="en-US"/>
                      <a:t>63,8</a:t>
                    </a:r>
                    <a:r>
                      <a:rPr lang="en-US" baseline="0"/>
                      <a:t> </a:t>
                    </a:r>
                    <a:r>
                      <a:rPr lang="en-US"/>
                      <a:t>%</a:t>
                    </a:r>
                  </a:p>
                </c:rich>
              </c:tx>
              <c:numFmt formatCode="0%" sourceLinked="0"/>
              <c:spPr>
                <a:noFill/>
                <a:ln>
                  <a:noFill/>
                </a:ln>
                <a:effectLst/>
              </c:sp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2325188291680932"/>
                      <c:h val="0.19718750000000002"/>
                    </c:manualLayout>
                  </c15:layout>
                  <c15:showDataLabelsRange val="0"/>
                </c:ext>
                <c:ext xmlns:c16="http://schemas.microsoft.com/office/drawing/2014/chart" uri="{C3380CC4-5D6E-409C-BE32-E72D297353CC}">
                  <c16:uniqueId val="{00000000-7E11-4B9C-B2B9-E4D4B5D59F40}"/>
                </c:ext>
              </c:extLst>
            </c:dLbl>
            <c:dLbl>
              <c:idx val="1"/>
              <c:tx>
                <c:rich>
                  <a:bodyPr rot="0" spcFirstLastPara="1" vertOverflow="ellipsis" vert="horz" wrap="square" lIns="38100" tIns="19050" rIns="38100" bIns="19050" anchor="ctr" anchorCtr="1">
                    <a:noAutofit/>
                  </a:bodyPr>
                  <a:lstStyle/>
                  <a:p>
                    <a:pPr>
                      <a:defRPr sz="1100" b="1" i="0" u="none" strike="noStrike" kern="1200" spc="0" baseline="0">
                        <a:solidFill>
                          <a:schemeClr val="accent5"/>
                        </a:solidFill>
                        <a:latin typeface="+mn-lt"/>
                        <a:ea typeface="+mn-ea"/>
                        <a:cs typeface="+mn-cs"/>
                      </a:defRPr>
                    </a:pPr>
                    <a:r>
                      <a:rPr lang="en-US"/>
                      <a:t>Avanzado
19,8</a:t>
                    </a:r>
                    <a:r>
                      <a:rPr lang="en-US" baseline="0"/>
                      <a:t> </a:t>
                    </a:r>
                    <a:r>
                      <a:rPr lang="en-US"/>
                      <a:t>%</a:t>
                    </a:r>
                  </a:p>
                </c:rich>
              </c:tx>
              <c:numFmt formatCode="0%" sourceLinked="0"/>
              <c:spPr>
                <a:noFill/>
                <a:ln>
                  <a:noFill/>
                </a:ln>
                <a:effectLst/>
              </c:sp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3192927650348055"/>
                      <c:h val="0.17635416666666667"/>
                    </c:manualLayout>
                  </c15:layout>
                  <c15:showDataLabelsRange val="0"/>
                </c:ext>
                <c:ext xmlns:c16="http://schemas.microsoft.com/office/drawing/2014/chart" uri="{C3380CC4-5D6E-409C-BE32-E72D297353CC}">
                  <c16:uniqueId val="{00000001-DC23-8B43-BF68-8535BAC2670D}"/>
                </c:ext>
              </c:extLst>
            </c:dLbl>
            <c:dLbl>
              <c:idx val="2"/>
              <c:tx>
                <c:rich>
                  <a:bodyPr rot="0" spcFirstLastPara="1" vertOverflow="ellipsis" vert="horz" wrap="square" lIns="38100" tIns="19050" rIns="38100" bIns="19050" anchor="ctr" anchorCtr="1">
                    <a:noAutofit/>
                  </a:bodyPr>
                  <a:lstStyle/>
                  <a:p>
                    <a:pPr>
                      <a:defRPr sz="1100" b="1" i="0" u="none" strike="noStrike" kern="1200" spc="0" baseline="0">
                        <a:solidFill>
                          <a:schemeClr val="accent4"/>
                        </a:solidFill>
                        <a:latin typeface="+mn-lt"/>
                        <a:ea typeface="+mn-ea"/>
                        <a:cs typeface="+mn-cs"/>
                      </a:defRPr>
                    </a:pPr>
                    <a:r>
                      <a:rPr lang="en-US"/>
                      <a:t>Intermedio
16,4 %</a:t>
                    </a:r>
                  </a:p>
                </c:rich>
              </c:tx>
              <c:numFmt formatCode="0%" sourceLinked="0"/>
              <c:spPr>
                <a:noFill/>
                <a:ln>
                  <a:noFill/>
                </a:ln>
                <a:effectLst/>
              </c:sp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378895640762296"/>
                      <c:h val="0.18156249999999999"/>
                    </c:manualLayout>
                  </c15:layout>
                  <c15:showDataLabelsRange val="0"/>
                </c:ext>
                <c:ext xmlns:c16="http://schemas.microsoft.com/office/drawing/2014/chart" uri="{C3380CC4-5D6E-409C-BE32-E72D297353CC}">
                  <c16:uniqueId val="{00000002-DC23-8B43-BF68-8535BAC2670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6"/>
                    </a:solidFill>
                    <a:latin typeface="+mn-lt"/>
                    <a:ea typeface="+mn-ea"/>
                    <a:cs typeface="+mn-cs"/>
                  </a:defRPr>
                </a:pPr>
                <a:endParaRPr lang="es-AR"/>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'C9'!$B$6:$B$8</c:f>
              <c:strCache>
                <c:ptCount val="3"/>
                <c:pt idx="0">
                  <c:v>General</c:v>
                </c:pt>
                <c:pt idx="1">
                  <c:v>Avanzado</c:v>
                </c:pt>
                <c:pt idx="2">
                  <c:v>Intermedio</c:v>
                </c:pt>
              </c:strCache>
            </c:strRef>
          </c:cat>
          <c:val>
            <c:numRef>
              <c:f>'C9'!$C$6:$C$8</c:f>
              <c:numCache>
                <c:formatCode>#,##0</c:formatCode>
                <c:ptCount val="3"/>
                <c:pt idx="0">
                  <c:v>26031</c:v>
                </c:pt>
                <c:pt idx="1">
                  <c:v>8066</c:v>
                </c:pt>
                <c:pt idx="2">
                  <c:v>6674</c:v>
                </c:pt>
              </c:numCache>
            </c:numRef>
          </c:val>
          <c:extLst>
            <c:ext xmlns:c16="http://schemas.microsoft.com/office/drawing/2014/chart" uri="{C3380CC4-5D6E-409C-BE32-E72D297353CC}">
              <c16:uniqueId val="{00000001-7E11-4B9C-B2B9-E4D4B5D59F40}"/>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7576465817694276"/>
          <c:y val="0.19265152902398827"/>
          <c:w val="0.64556584957085217"/>
          <c:h val="0.61642624977110416"/>
        </c:manualLayout>
      </c:layout>
      <c:pie3DChart>
        <c:varyColors val="1"/>
        <c:ser>
          <c:idx val="0"/>
          <c:order val="0"/>
          <c:spPr>
            <a:ln>
              <a:noFill/>
            </a:ln>
          </c:spPr>
          <c:explosion val="25"/>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0-9860-4B23-9BC0-964DEC10AF78}"/>
              </c:ext>
            </c:extLst>
          </c:dPt>
          <c:dPt>
            <c:idx val="1"/>
            <c:bubble3D val="0"/>
            <c:spPr>
              <a:solidFill>
                <a:srgbClr val="3BBCD8"/>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860-4B23-9BC0-964DEC10AF78}"/>
              </c:ext>
            </c:extLst>
          </c:dPt>
          <c:dPt>
            <c:idx val="2"/>
            <c:bubble3D val="0"/>
            <c:spPr>
              <a:solidFill>
                <a:srgbClr val="9283BE"/>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187-E843-9DDD-D4180A3814DA}"/>
              </c:ext>
            </c:extLst>
          </c:dPt>
          <c:dPt>
            <c:idx val="3"/>
            <c:bubble3D val="0"/>
            <c:spPr>
              <a:solidFill>
                <a:srgbClr val="D7DF2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9860-4B23-9BC0-964DEC10AF78}"/>
              </c:ext>
            </c:extLst>
          </c:dPt>
          <c:dPt>
            <c:idx val="4"/>
            <c:bubble3D val="0"/>
            <c:spPr>
              <a:solidFill>
                <a:srgbClr val="50B8B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4187-E843-9DDD-D4180A3814DA}"/>
              </c:ext>
            </c:extLst>
          </c:dPt>
          <c:dPt>
            <c:idx val="5"/>
            <c:bubble3D val="0"/>
            <c:spPr>
              <a:solidFill>
                <a:srgbClr val="EE4C99"/>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187-E843-9DDD-D4180A3814DA}"/>
              </c:ext>
            </c:extLst>
          </c:dPt>
          <c:dPt>
            <c:idx val="6"/>
            <c:bubble3D val="0"/>
            <c:spPr>
              <a:solidFill>
                <a:srgbClr val="FFD1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4187-E843-9DDD-D4180A3814DA}"/>
              </c:ext>
            </c:extLst>
          </c:dPt>
          <c:dPt>
            <c:idx val="7"/>
            <c:bubble3D val="0"/>
            <c:spPr>
              <a:solidFill>
                <a:schemeClr val="bg2">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187-E843-9DDD-D4180A3814DA}"/>
              </c:ext>
            </c:extLst>
          </c:dPt>
          <c:dPt>
            <c:idx val="8"/>
            <c:bubble3D val="0"/>
            <c:spPr>
              <a:solidFill>
                <a:schemeClr val="tx1">
                  <a:lumMod val="65000"/>
                  <a:lumOff val="3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4187-E843-9DDD-D4180A3814DA}"/>
              </c:ext>
            </c:extLst>
          </c:dPt>
          <c:dLbls>
            <c:dLbl>
              <c:idx val="0"/>
              <c:tx>
                <c:rich>
                  <a:bodyPr rot="0" spcFirstLastPara="1" vertOverflow="ellipsis" vert="horz" wrap="square" lIns="38100" tIns="19050" rIns="38100" bIns="19050" anchor="ctr" anchorCtr="1">
                    <a:noAutofit/>
                  </a:bodyPr>
                  <a:lstStyle/>
                  <a:p>
                    <a:pPr>
                      <a:defRPr sz="1100" b="1" i="0" u="none" strike="noStrike" kern="1200" spc="0" baseline="0">
                        <a:solidFill>
                          <a:schemeClr val="accent6"/>
                        </a:solidFill>
                        <a:latin typeface="+mn-lt"/>
                        <a:ea typeface="+mn-ea"/>
                        <a:cs typeface="+mn-cs"/>
                      </a:defRPr>
                    </a:pPr>
                    <a:r>
                      <a:rPr lang="en-US"/>
                      <a:t>Secundario completo</a:t>
                    </a:r>
                  </a:p>
                  <a:p>
                    <a:pPr>
                      <a:defRPr sz="1100" b="1" i="0" u="none" strike="noStrike" kern="1200" spc="0" baseline="0">
                        <a:solidFill>
                          <a:schemeClr val="accent6"/>
                        </a:solidFill>
                        <a:latin typeface="+mn-lt"/>
                        <a:ea typeface="+mn-ea"/>
                        <a:cs typeface="+mn-cs"/>
                      </a:defRPr>
                    </a:pPr>
                    <a:r>
                      <a:rPr lang="en-US"/>
                      <a:t>36,9 %</a:t>
                    </a:r>
                  </a:p>
                </c:rich>
              </c:tx>
              <c:numFmt formatCode="0%" sourceLinked="0"/>
              <c:spPr>
                <a:noFill/>
                <a:ln>
                  <a:noFill/>
                </a:ln>
                <a:effectLst/>
              </c:sp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0844817309323022"/>
                      <c:h val="0.11296511627906977"/>
                    </c:manualLayout>
                  </c15:layout>
                  <c15:showDataLabelsRange val="0"/>
                </c:ext>
                <c:ext xmlns:c16="http://schemas.microsoft.com/office/drawing/2014/chart" uri="{C3380CC4-5D6E-409C-BE32-E72D297353CC}">
                  <c16:uniqueId val="{00000000-9860-4B23-9BC0-964DEC10AF78}"/>
                </c:ext>
              </c:extLst>
            </c:dLbl>
            <c:dLbl>
              <c:idx val="1"/>
              <c:layout>
                <c:manualLayout>
                  <c:x val="4.4378787090946004E-2"/>
                  <c:y val="4.1423731917231171E-2"/>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rgbClr val="50B8B1"/>
                        </a:solidFill>
                        <a:latin typeface="+mn-lt"/>
                        <a:ea typeface="+mn-ea"/>
                        <a:cs typeface="+mn-cs"/>
                      </a:defRPr>
                    </a:pPr>
                    <a:r>
                      <a:rPr lang="en-US">
                        <a:solidFill>
                          <a:srgbClr val="50B8B1"/>
                        </a:solidFill>
                      </a:rPr>
                      <a:t>Superior universitario completo</a:t>
                    </a:r>
                  </a:p>
                  <a:p>
                    <a:pPr>
                      <a:defRPr sz="1100" b="1" i="0" u="none" strike="noStrike" kern="1200" spc="0" baseline="0">
                        <a:solidFill>
                          <a:srgbClr val="50B8B1"/>
                        </a:solidFill>
                        <a:latin typeface="+mn-lt"/>
                        <a:ea typeface="+mn-ea"/>
                        <a:cs typeface="+mn-cs"/>
                      </a:defRPr>
                    </a:pPr>
                    <a:r>
                      <a:rPr lang="en-US">
                        <a:solidFill>
                          <a:srgbClr val="50B8B1"/>
                        </a:solidFill>
                      </a:rPr>
                      <a:t>27,9 %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29613816786938774"/>
                      <c:h val="0.14025201428309833"/>
                    </c:manualLayout>
                  </c15:layout>
                  <c15:showDataLabelsRange val="0"/>
                </c:ext>
                <c:ext xmlns:c16="http://schemas.microsoft.com/office/drawing/2014/chart" uri="{C3380CC4-5D6E-409C-BE32-E72D297353CC}">
                  <c16:uniqueId val="{00000001-9860-4B23-9BC0-964DEC10AF78}"/>
                </c:ext>
              </c:extLst>
            </c:dLbl>
            <c:dLbl>
              <c:idx val="2"/>
              <c:layout>
                <c:manualLayout>
                  <c:x val="9.30692631633534E-3"/>
                  <c:y val="9.7589956052005128E-2"/>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chemeClr val="accent4"/>
                        </a:solidFill>
                        <a:latin typeface="+mn-lt"/>
                        <a:ea typeface="+mn-ea"/>
                        <a:cs typeface="+mn-cs"/>
                      </a:defRPr>
                    </a:pPr>
                    <a:r>
                      <a:rPr lang="en-US"/>
                      <a:t>Superior no universitario completo
10,9 %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24068326215428881"/>
                      <c:h val="0.23727087529756455"/>
                    </c:manualLayout>
                  </c15:layout>
                  <c15:showDataLabelsRange val="0"/>
                </c:ext>
                <c:ext xmlns:c16="http://schemas.microsoft.com/office/drawing/2014/chart" uri="{C3380CC4-5D6E-409C-BE32-E72D297353CC}">
                  <c16:uniqueId val="{00000001-4187-E843-9DDD-D4180A3814DA}"/>
                </c:ext>
              </c:extLst>
            </c:dLbl>
            <c:dLbl>
              <c:idx val="3"/>
              <c:layout>
                <c:manualLayout>
                  <c:x val="-2.1955581612584721E-2"/>
                  <c:y val="5.6681697491301961E-2"/>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rgbClr val="D7DF23"/>
                        </a:solidFill>
                        <a:latin typeface="+mn-lt"/>
                        <a:ea typeface="+mn-ea"/>
                        <a:cs typeface="+mn-cs"/>
                      </a:defRPr>
                    </a:pPr>
                    <a:r>
                      <a:rPr lang="en-US">
                        <a:solidFill>
                          <a:srgbClr val="D7DF23"/>
                        </a:solidFill>
                      </a:rPr>
                      <a:t>Superior universitario incmpleto</a:t>
                    </a:r>
                  </a:p>
                  <a:p>
                    <a:pPr>
                      <a:defRPr sz="1100" b="1" i="0" u="none" strike="noStrike" kern="1200" spc="0" baseline="0">
                        <a:solidFill>
                          <a:srgbClr val="D7DF23"/>
                        </a:solidFill>
                        <a:latin typeface="+mn-lt"/>
                        <a:ea typeface="+mn-ea"/>
                        <a:cs typeface="+mn-cs"/>
                      </a:defRPr>
                    </a:pPr>
                    <a:r>
                      <a:rPr lang="en-US">
                        <a:solidFill>
                          <a:srgbClr val="D7DF23"/>
                        </a:solidFill>
                      </a:rPr>
                      <a:t>7,9 %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15954396861557407"/>
                      <c:h val="0.2155209668558872"/>
                    </c:manualLayout>
                  </c15:layout>
                  <c15:showDataLabelsRange val="0"/>
                </c:ext>
                <c:ext xmlns:c16="http://schemas.microsoft.com/office/drawing/2014/chart" uri="{C3380CC4-5D6E-409C-BE32-E72D297353CC}">
                  <c16:uniqueId val="{00000002-9860-4B23-9BC0-964DEC10AF78}"/>
                </c:ext>
              </c:extLst>
            </c:dLbl>
            <c:dLbl>
              <c:idx val="4"/>
              <c:layout>
                <c:manualLayout>
                  <c:x val="-5.7466800547405411E-2"/>
                  <c:y val="1.697434078007691E-2"/>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rgbClr val="50B8B1"/>
                        </a:solidFill>
                        <a:latin typeface="+mn-lt"/>
                        <a:ea typeface="+mn-ea"/>
                        <a:cs typeface="+mn-cs"/>
                      </a:defRPr>
                    </a:pPr>
                    <a:r>
                      <a:rPr lang="en-US"/>
                      <a:t>Posgrado completo
6,2</a:t>
                    </a:r>
                    <a:r>
                      <a:rPr lang="en-US" baseline="0"/>
                      <a:t> </a:t>
                    </a:r>
                    <a:r>
                      <a:rPr lang="en-US"/>
                      <a:t>%</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19141993004674332"/>
                      <c:h val="0.1356369982547993"/>
                    </c:manualLayout>
                  </c15:layout>
                  <c15:showDataLabelsRange val="0"/>
                </c:ext>
                <c:ext xmlns:c16="http://schemas.microsoft.com/office/drawing/2014/chart" uri="{C3380CC4-5D6E-409C-BE32-E72D297353CC}">
                  <c16:uniqueId val="{00000002-4187-E843-9DDD-D4180A3814DA}"/>
                </c:ext>
              </c:extLst>
            </c:dLbl>
            <c:dLbl>
              <c:idx val="5"/>
              <c:layout>
                <c:manualLayout>
                  <c:x val="-7.7826822043509922E-2"/>
                  <c:y val="-4.4177920710492591E-2"/>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rgbClr val="EE4C99"/>
                        </a:solidFill>
                        <a:latin typeface="+mn-lt"/>
                        <a:ea typeface="+mn-ea"/>
                        <a:cs typeface="+mn-cs"/>
                      </a:defRPr>
                    </a:pPr>
                    <a:r>
                      <a:rPr lang="en-US"/>
                      <a:t>Superior no universitario incompleto
3,1 %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24948543736644563"/>
                      <c:h val="0.17204188481675392"/>
                    </c:manualLayout>
                  </c15:layout>
                  <c15:showDataLabelsRange val="0"/>
                </c:ext>
                <c:ext xmlns:c16="http://schemas.microsoft.com/office/drawing/2014/chart" uri="{C3380CC4-5D6E-409C-BE32-E72D297353CC}">
                  <c16:uniqueId val="{00000003-4187-E843-9DDD-D4180A3814DA}"/>
                </c:ext>
              </c:extLst>
            </c:dLbl>
            <c:dLbl>
              <c:idx val="6"/>
              <c:layout>
                <c:manualLayout>
                  <c:x val="-6.3279759785424333E-3"/>
                  <c:y val="-2.5574299578831717E-2"/>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rgbClr val="FFD100"/>
                        </a:solidFill>
                        <a:latin typeface="+mn-lt"/>
                        <a:ea typeface="+mn-ea"/>
                        <a:cs typeface="+mn-cs"/>
                      </a:defRPr>
                    </a:pPr>
                    <a:r>
                      <a:rPr lang="en-US"/>
                      <a:t>Posgrado Incompleto
2,7 %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16467733896037121"/>
                      <c:h val="0.1286561954624782"/>
                    </c:manualLayout>
                  </c15:layout>
                  <c15:showDataLabelsRange val="0"/>
                </c:ext>
                <c:ext xmlns:c16="http://schemas.microsoft.com/office/drawing/2014/chart" uri="{C3380CC4-5D6E-409C-BE32-E72D297353CC}">
                  <c16:uniqueId val="{00000004-4187-E843-9DDD-D4180A3814DA}"/>
                </c:ext>
              </c:extLst>
            </c:dLbl>
            <c:dLbl>
              <c:idx val="7"/>
              <c:layout>
                <c:manualLayout>
                  <c:x val="5.7493436901523275E-2"/>
                  <c:y val="-2.9068622962827389E-3"/>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chemeClr val="bg2">
                            <a:lumMod val="50000"/>
                          </a:schemeClr>
                        </a:solidFill>
                        <a:latin typeface="+mn-lt"/>
                        <a:ea typeface="+mn-ea"/>
                        <a:cs typeface="+mn-cs"/>
                      </a:defRPr>
                    </a:pPr>
                    <a:r>
                      <a:rPr lang="en-US"/>
                      <a:t>Primario completo
1,2 %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16292444483728485"/>
                      <c:h val="0.1600698080279232"/>
                    </c:manualLayout>
                  </c15:layout>
                  <c15:showDataLabelsRange val="0"/>
                </c:ext>
                <c:ext xmlns:c16="http://schemas.microsoft.com/office/drawing/2014/chart" uri="{C3380CC4-5D6E-409C-BE32-E72D297353CC}">
                  <c16:uniqueId val="{00000005-4187-E843-9DDD-D4180A3814DA}"/>
                </c:ext>
              </c:extLst>
            </c:dLbl>
            <c:dLbl>
              <c:idx val="8"/>
              <c:layout>
                <c:manualLayout>
                  <c:x val="0.14610344851525703"/>
                  <c:y val="-2.0599707013367521E-2"/>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chemeClr val="tx1">
                            <a:lumMod val="65000"/>
                            <a:lumOff val="35000"/>
                          </a:schemeClr>
                        </a:solidFill>
                        <a:latin typeface="+mn-lt"/>
                        <a:ea typeface="+mn-ea"/>
                        <a:cs typeface="+mn-cs"/>
                      </a:defRPr>
                    </a:pPr>
                    <a:r>
                      <a:rPr lang="en-US"/>
                      <a:t>Ciclo básico
0,1 %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1422884283601796"/>
                      <c:h val="0.15133881157297199"/>
                    </c:manualLayout>
                  </c15:layout>
                  <c15:showDataLabelsRange val="0"/>
                </c:ext>
                <c:ext xmlns:c16="http://schemas.microsoft.com/office/drawing/2014/chart" uri="{C3380CC4-5D6E-409C-BE32-E72D297353CC}">
                  <c16:uniqueId val="{00000006-4187-E843-9DDD-D4180A3814DA}"/>
                </c:ext>
              </c:extLst>
            </c:dLbl>
            <c:dLbl>
              <c:idx val="9"/>
              <c:layout>
                <c:manualLayout>
                  <c:x val="0.155769682246714"/>
                  <c:y val="-2.761639351767077E-2"/>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chemeClr val="accent6"/>
                        </a:solidFill>
                        <a:latin typeface="+mn-lt"/>
                        <a:ea typeface="+mn-ea"/>
                        <a:cs typeface="+mn-cs"/>
                      </a:defRPr>
                    </a:pPr>
                    <a:r>
                      <a:rPr lang="en-US">
                        <a:solidFill>
                          <a:schemeClr val="accent4"/>
                        </a:solidFill>
                      </a:rPr>
                      <a:t>S/D
3%</a:t>
                    </a:r>
                  </a:p>
                </c:rich>
              </c:tx>
              <c:numFmt formatCode="0%" sourceLinked="0"/>
              <c:spPr>
                <a:solidFill>
                  <a:sysClr val="window" lastClr="FFFFFF"/>
                </a:solid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6.2726063658336051E-2"/>
                      <c:h val="0.10133720930232556"/>
                    </c:manualLayout>
                  </c15:layout>
                  <c15:showDataLabelsRange val="0"/>
                </c:ext>
                <c:ext xmlns:c16="http://schemas.microsoft.com/office/drawing/2014/chart" uri="{C3380CC4-5D6E-409C-BE32-E72D297353CC}">
                  <c16:uniqueId val="{00000012-3ABF-48B7-A579-726F796020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6"/>
                    </a:solidFill>
                    <a:latin typeface="+mn-lt"/>
                    <a:ea typeface="+mn-ea"/>
                    <a:cs typeface="+mn-cs"/>
                  </a:defRPr>
                </a:pPr>
                <a:endParaRPr lang="es-AR"/>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'C10'!$B$6:$B$14</c:f>
              <c:strCache>
                <c:ptCount val="9"/>
                <c:pt idx="0">
                  <c:v>Secundario completo</c:v>
                </c:pt>
                <c:pt idx="1">
                  <c:v>Superior universitario completo</c:v>
                </c:pt>
                <c:pt idx="2">
                  <c:v>Superior no universitario completo</c:v>
                </c:pt>
                <c:pt idx="3">
                  <c:v>Superior universitario Incompleto</c:v>
                </c:pt>
                <c:pt idx="4">
                  <c:v>Posgrado completo</c:v>
                </c:pt>
                <c:pt idx="5">
                  <c:v>Superior no universitario incompleto</c:v>
                </c:pt>
                <c:pt idx="6">
                  <c:v>Posgrado Incompleto</c:v>
                </c:pt>
                <c:pt idx="7">
                  <c:v>Primario completo</c:v>
                </c:pt>
                <c:pt idx="8">
                  <c:v>Ciclo básico</c:v>
                </c:pt>
              </c:strCache>
            </c:strRef>
          </c:cat>
          <c:val>
            <c:numRef>
              <c:f>'C10'!$C$6:$C$15</c:f>
              <c:numCache>
                <c:formatCode>#,##0</c:formatCode>
                <c:ptCount val="10"/>
                <c:pt idx="0">
                  <c:v>67645</c:v>
                </c:pt>
                <c:pt idx="1">
                  <c:v>51178</c:v>
                </c:pt>
                <c:pt idx="2">
                  <c:v>19978</c:v>
                </c:pt>
                <c:pt idx="3">
                  <c:v>14562</c:v>
                </c:pt>
                <c:pt idx="4">
                  <c:v>11375</c:v>
                </c:pt>
                <c:pt idx="5">
                  <c:v>5639</c:v>
                </c:pt>
                <c:pt idx="6">
                  <c:v>5013</c:v>
                </c:pt>
                <c:pt idx="7">
                  <c:v>2241</c:v>
                </c:pt>
                <c:pt idx="8">
                  <c:v>192</c:v>
                </c:pt>
                <c:pt idx="9">
                  <c:v>5457</c:v>
                </c:pt>
              </c:numCache>
            </c:numRef>
          </c:val>
          <c:extLst>
            <c:ext xmlns:c16="http://schemas.microsoft.com/office/drawing/2014/chart" uri="{C3380CC4-5D6E-409C-BE32-E72D297353CC}">
              <c16:uniqueId val="{00000003-9860-4B23-9BC0-964DEC10AF78}"/>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25"/>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5A06-9646-9CF2-DDC02ACEEAB4}"/>
              </c:ext>
            </c:extLst>
          </c:dPt>
          <c:dPt>
            <c:idx val="1"/>
            <c:bubble3D val="0"/>
            <c:spPr>
              <a:solidFill>
                <a:srgbClr val="7A6DA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0-D40D-403C-BBA7-1B8C983BB807}"/>
              </c:ext>
            </c:extLst>
          </c:dPt>
          <c:dPt>
            <c:idx val="2"/>
            <c:bubble3D val="0"/>
            <c:spPr>
              <a:solidFill>
                <a:srgbClr val="50B8B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40D-403C-BBA7-1B8C983BB807}"/>
              </c:ext>
            </c:extLst>
          </c:dPt>
          <c:dPt>
            <c:idx val="3"/>
            <c:bubble3D val="0"/>
            <c:spPr>
              <a:solidFill>
                <a:srgbClr val="EE4C99"/>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D40D-403C-BBA7-1B8C983BB807}"/>
              </c:ext>
            </c:extLst>
          </c:dPt>
          <c:dLbls>
            <c:dLbl>
              <c:idx val="0"/>
              <c:layout>
                <c:manualLayout>
                  <c:x val="8.0433807365847538E-8"/>
                  <c:y val="-1.3457391541427554E-7"/>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chemeClr val="accent6"/>
                        </a:solidFill>
                        <a:latin typeface="+mn-lt"/>
                        <a:ea typeface="+mn-ea"/>
                        <a:cs typeface="+mn-cs"/>
                      </a:defRPr>
                    </a:pPr>
                    <a:r>
                      <a:rPr lang="en-US"/>
                      <a:t>Campus virtual
81,2 %</a:t>
                    </a:r>
                  </a:p>
                </c:rich>
              </c:tx>
              <c:numFmt formatCode="0%" sourceLinked="0"/>
              <c:spPr>
                <a:noFill/>
                <a:ln>
                  <a:noFill/>
                </a:ln>
                <a:effectLst/>
              </c:spPr>
              <c:txPr>
                <a:bodyPr rot="0" spcFirstLastPara="1" vertOverflow="ellipsis" vert="horz" wrap="square" lIns="38100" tIns="19050" rIns="38100" bIns="19050" anchor="ctr" anchorCtr="1">
                  <a:noAutofit/>
                </a:bodyPr>
                <a:lstStyle/>
                <a:p>
                  <a:pPr>
                    <a:defRPr sz="1100" b="1" i="0" u="none" strike="noStrike" kern="1200" spc="0" baseline="0">
                      <a:solidFill>
                        <a:schemeClr val="accent6"/>
                      </a:solidFill>
                      <a:latin typeface="+mn-lt"/>
                      <a:ea typeface="+mn-ea"/>
                      <a:cs typeface="+mn-cs"/>
                    </a:defRPr>
                  </a:pPr>
                  <a:endParaRPr lang="es-AR"/>
                </a:p>
              </c:txPr>
              <c:dLblPos val="bestFit"/>
              <c:showLegendKey val="0"/>
              <c:showVal val="0"/>
              <c:showCatName val="1"/>
              <c:showSerName val="0"/>
              <c:showPercent val="1"/>
              <c:showBubbleSize val="0"/>
              <c:extLst>
                <c:ext xmlns:c15="http://schemas.microsoft.com/office/drawing/2012/chart" uri="{CE6537A1-D6FC-4f65-9D91-7224C49458BB}">
                  <c15:layout>
                    <c:manualLayout>
                      <c:w val="0.30873137658523947"/>
                      <c:h val="0.20485637212015165"/>
                    </c:manualLayout>
                  </c15:layout>
                  <c15:showDataLabelsRange val="0"/>
                </c:ext>
                <c:ext xmlns:c16="http://schemas.microsoft.com/office/drawing/2014/chart" uri="{C3380CC4-5D6E-409C-BE32-E72D297353CC}">
                  <c16:uniqueId val="{00000001-5A06-9646-9CF2-DDC02ACEEAB4}"/>
                </c:ext>
              </c:extLst>
            </c:dLbl>
            <c:dLbl>
              <c:idx val="1"/>
              <c:layout>
                <c:manualLayout>
                  <c:x val="-6.8960654489171727E-2"/>
                  <c:y val="2.2014321380559119E-3"/>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rgbClr val="7A6DA0"/>
                        </a:solidFill>
                        <a:latin typeface="+mn-lt"/>
                        <a:ea typeface="+mn-ea"/>
                        <a:cs typeface="+mn-cs"/>
                      </a:defRPr>
                    </a:pPr>
                    <a:r>
                      <a:rPr lang="en-US">
                        <a:solidFill>
                          <a:srgbClr val="7A6DA0"/>
                        </a:solidFill>
                      </a:rPr>
                      <a:t>Capacitación externa</a:t>
                    </a:r>
                  </a:p>
                  <a:p>
                    <a:pPr>
                      <a:defRPr sz="1100">
                        <a:solidFill>
                          <a:srgbClr val="7A6DA0"/>
                        </a:solidFill>
                      </a:defRPr>
                    </a:pPr>
                    <a:r>
                      <a:rPr lang="en-US">
                        <a:solidFill>
                          <a:srgbClr val="7A6DA0"/>
                        </a:solidFill>
                      </a:rPr>
                      <a:t>18,6</a:t>
                    </a:r>
                    <a:r>
                      <a:rPr lang="en-US" baseline="0">
                        <a:solidFill>
                          <a:srgbClr val="7A6DA0"/>
                        </a:solidFill>
                      </a:rPr>
                      <a:t> </a:t>
                    </a:r>
                    <a:r>
                      <a:rPr lang="en-US">
                        <a:solidFill>
                          <a:srgbClr val="7A6DA0"/>
                        </a:solidFill>
                      </a:rPr>
                      <a:t>%</a:t>
                    </a:r>
                  </a:p>
                </c:rich>
              </c:tx>
              <c:numFmt formatCode="0%" sourceLinked="0"/>
              <c:spPr>
                <a:noFill/>
                <a:ln>
                  <a:noFill/>
                </a:ln>
                <a:effectLst/>
              </c:spPr>
              <c:txPr>
                <a:bodyPr rot="0" spcFirstLastPara="1" vertOverflow="ellipsis" vert="horz" wrap="square" lIns="38100" tIns="19050" rIns="38100" bIns="19050" anchor="ctr" anchorCtr="1">
                  <a:noAutofit/>
                </a:bodyPr>
                <a:lstStyle/>
                <a:p>
                  <a:pPr>
                    <a:defRPr sz="1100" b="1" i="0" u="none" strike="noStrike" kern="1200" spc="0" baseline="0">
                      <a:solidFill>
                        <a:srgbClr val="7A6DA0"/>
                      </a:solidFill>
                      <a:latin typeface="+mn-lt"/>
                      <a:ea typeface="+mn-ea"/>
                      <a:cs typeface="+mn-cs"/>
                    </a:defRPr>
                  </a:pPr>
                  <a:endParaRPr lang="es-AR"/>
                </a:p>
              </c:txPr>
              <c:dLblPos val="bestFit"/>
              <c:showLegendKey val="0"/>
              <c:showVal val="0"/>
              <c:showCatName val="1"/>
              <c:showSerName val="0"/>
              <c:showPercent val="1"/>
              <c:showBubbleSize val="0"/>
              <c:extLst>
                <c:ext xmlns:c15="http://schemas.microsoft.com/office/drawing/2012/chart" uri="{CE6537A1-D6FC-4f65-9D91-7224C49458BB}">
                  <c15:layout>
                    <c:manualLayout>
                      <c:w val="0.3493810188717269"/>
                      <c:h val="0.25662037037037039"/>
                    </c:manualLayout>
                  </c15:layout>
                  <c15:showDataLabelsRange val="0"/>
                </c:ext>
                <c:ext xmlns:c16="http://schemas.microsoft.com/office/drawing/2014/chart" uri="{C3380CC4-5D6E-409C-BE32-E72D297353CC}">
                  <c16:uniqueId val="{00000000-D40D-403C-BBA7-1B8C983BB807}"/>
                </c:ext>
              </c:extLst>
            </c:dLbl>
            <c:dLbl>
              <c:idx val="2"/>
              <c:layout>
                <c:manualLayout>
                  <c:x val="6.1234538987782194E-2"/>
                  <c:y val="2.3148148148148157E-2"/>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rgbClr val="50B8B1"/>
                        </a:solidFill>
                        <a:latin typeface="+mn-lt"/>
                        <a:ea typeface="+mn-ea"/>
                        <a:cs typeface="+mn-cs"/>
                      </a:defRPr>
                    </a:pPr>
                    <a:r>
                      <a:rPr lang="en-US"/>
                      <a:t>Presencial
0,2 %</a:t>
                    </a:r>
                  </a:p>
                </c:rich>
              </c:tx>
              <c:numFmt formatCode="0%" sourceLinked="0"/>
              <c:spPr>
                <a:noFill/>
                <a:ln>
                  <a:noFill/>
                </a:ln>
                <a:effectLst/>
              </c:spPr>
              <c:txPr>
                <a:bodyPr rot="0" spcFirstLastPara="1" vertOverflow="ellipsis" vert="horz" wrap="square" lIns="38100" tIns="19050" rIns="38100" bIns="19050" anchor="ctr" anchorCtr="1">
                  <a:noAutofit/>
                </a:bodyPr>
                <a:lstStyle/>
                <a:p>
                  <a:pPr>
                    <a:defRPr sz="1100" b="1" i="0" u="none" strike="noStrike" kern="1200" spc="0" baseline="0">
                      <a:solidFill>
                        <a:srgbClr val="50B8B1"/>
                      </a:solidFill>
                      <a:latin typeface="+mn-lt"/>
                      <a:ea typeface="+mn-ea"/>
                      <a:cs typeface="+mn-cs"/>
                    </a:defRPr>
                  </a:pPr>
                  <a:endParaRPr lang="es-AR"/>
                </a:p>
              </c:txPr>
              <c:dLblPos val="bestFit"/>
              <c:showLegendKey val="0"/>
              <c:showVal val="0"/>
              <c:showCatName val="1"/>
              <c:showSerName val="0"/>
              <c:showPercent val="1"/>
              <c:showBubbleSize val="0"/>
              <c:extLst>
                <c:ext xmlns:c15="http://schemas.microsoft.com/office/drawing/2012/chart" uri="{CE6537A1-D6FC-4f65-9D91-7224C49458BB}">
                  <c15:layout>
                    <c:manualLayout>
                      <c:w val="0.21344513380068805"/>
                      <c:h val="0.18453703703703703"/>
                    </c:manualLayout>
                  </c15:layout>
                  <c15:showDataLabelsRange val="0"/>
                </c:ext>
                <c:ext xmlns:c16="http://schemas.microsoft.com/office/drawing/2014/chart" uri="{C3380CC4-5D6E-409C-BE32-E72D297353CC}">
                  <c16:uniqueId val="{00000001-D40D-403C-BBA7-1B8C983BB807}"/>
                </c:ext>
              </c:extLst>
            </c:dLbl>
            <c:dLbl>
              <c:idx val="3"/>
              <c:layout>
                <c:manualLayout>
                  <c:x val="0.29348457093699337"/>
                  <c:y val="8.1018518518518517E-2"/>
                </c:manualLayout>
              </c:layout>
              <c:numFmt formatCode="0%" sourceLinked="0"/>
              <c:spPr>
                <a:noFill/>
                <a:ln>
                  <a:noFill/>
                </a:ln>
                <a:effectLst/>
              </c:spPr>
              <c:txPr>
                <a:bodyPr rot="0" spcFirstLastPara="1" vertOverflow="ellipsis" vert="horz" wrap="square" lIns="38100" tIns="19050" rIns="38100" bIns="19050" anchor="ctr" anchorCtr="1">
                  <a:noAutofit/>
                </a:bodyPr>
                <a:lstStyle/>
                <a:p>
                  <a:pPr>
                    <a:defRPr sz="1100" b="1" i="0" u="none" strike="noStrike" kern="1200" spc="0" baseline="0">
                      <a:solidFill>
                        <a:srgbClr val="EE4C99"/>
                      </a:solidFill>
                      <a:latin typeface="+mn-lt"/>
                      <a:ea typeface="+mn-ea"/>
                      <a:cs typeface="+mn-cs"/>
                    </a:defRPr>
                  </a:pPr>
                  <a:endParaRPr lang="es-AR"/>
                </a:p>
              </c:txPr>
              <c:dLblPos val="bestFit"/>
              <c:showLegendKey val="0"/>
              <c:showVal val="0"/>
              <c:showCatName val="1"/>
              <c:showSerName val="0"/>
              <c:showPercent val="1"/>
              <c:showBubbleSize val="0"/>
              <c:extLst>
                <c:ext xmlns:c15="http://schemas.microsoft.com/office/drawing/2012/chart" uri="{CE6537A1-D6FC-4f65-9D91-7224C49458BB}">
                  <c15:layout>
                    <c:manualLayout>
                      <c:w val="0.35151041113425918"/>
                      <c:h val="0.24194444444444443"/>
                    </c:manualLayout>
                  </c15:layout>
                </c:ext>
                <c:ext xmlns:c16="http://schemas.microsoft.com/office/drawing/2014/chart" uri="{C3380CC4-5D6E-409C-BE32-E72D297353CC}">
                  <c16:uniqueId val="{00000002-D40D-403C-BBA7-1B8C983BB80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6"/>
                    </a:solidFill>
                    <a:latin typeface="+mn-lt"/>
                    <a:ea typeface="+mn-ea"/>
                    <a:cs typeface="+mn-cs"/>
                  </a:defRPr>
                </a:pPr>
                <a:endParaRPr lang="es-AR"/>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'C12'!$B$6:$B$8</c:f>
              <c:strCache>
                <c:ptCount val="3"/>
                <c:pt idx="0">
                  <c:v>Campus virtual</c:v>
                </c:pt>
                <c:pt idx="1">
                  <c:v>Capacitación externa</c:v>
                </c:pt>
                <c:pt idx="2">
                  <c:v>Presencial</c:v>
                </c:pt>
              </c:strCache>
            </c:strRef>
          </c:cat>
          <c:val>
            <c:numRef>
              <c:f>'C12'!$C$6:$C$8</c:f>
              <c:numCache>
                <c:formatCode>#,##0</c:formatCode>
                <c:ptCount val="3"/>
                <c:pt idx="0">
                  <c:v>148829</c:v>
                </c:pt>
                <c:pt idx="1">
                  <c:v>34023</c:v>
                </c:pt>
                <c:pt idx="2">
                  <c:v>428</c:v>
                </c:pt>
              </c:numCache>
            </c:numRef>
          </c:val>
          <c:extLst>
            <c:ext xmlns:c16="http://schemas.microsoft.com/office/drawing/2014/chart" uri="{C3380CC4-5D6E-409C-BE32-E72D297353CC}">
              <c16:uniqueId val="{00000005-D40D-403C-BBA7-1B8C983BB807}"/>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2499525061777754E-2"/>
          <c:y val="0.21109791538386161"/>
          <c:w val="0.83500094987644446"/>
          <c:h val="0.77283929310554123"/>
        </c:manualLayout>
      </c:layout>
      <c:pie3DChart>
        <c:varyColors val="1"/>
        <c:ser>
          <c:idx val="0"/>
          <c:order val="0"/>
          <c:explosion val="25"/>
          <c:dPt>
            <c:idx val="0"/>
            <c:bubble3D val="0"/>
            <c:spPr>
              <a:solidFill>
                <a:srgbClr val="D7DF2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D48-0043-9F7D-77A0545A68F0}"/>
              </c:ext>
            </c:extLst>
          </c:dPt>
          <c:dPt>
            <c:idx val="1"/>
            <c:bubble3D val="0"/>
            <c:spPr>
              <a:solidFill>
                <a:srgbClr val="3BBCD8"/>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9D48-0043-9F7D-77A0545A68F0}"/>
              </c:ext>
            </c:extLst>
          </c:dPt>
          <c:dPt>
            <c:idx val="2"/>
            <c:bubble3D val="0"/>
            <c:spPr>
              <a:solidFill>
                <a:srgbClr val="9283BE"/>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D48-0043-9F7D-77A0545A68F0}"/>
              </c:ext>
            </c:extLst>
          </c:dPt>
          <c:dPt>
            <c:idx val="3"/>
            <c:bubble3D val="0"/>
            <c:spPr>
              <a:solidFill>
                <a:srgbClr val="F7942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9D48-0043-9F7D-77A0545A68F0}"/>
              </c:ext>
            </c:extLst>
          </c:dPt>
          <c:dPt>
            <c:idx val="4"/>
            <c:bubble3D val="0"/>
            <c:spPr>
              <a:solidFill>
                <a:srgbClr val="50B8B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D48-0043-9F7D-77A0545A68F0}"/>
              </c:ext>
            </c:extLst>
          </c:dPt>
          <c:dPt>
            <c:idx val="5"/>
            <c:bubble3D val="0"/>
            <c:spPr>
              <a:solidFill>
                <a:srgbClr val="EE4C99"/>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9D48-0043-9F7D-77A0545A68F0}"/>
              </c:ext>
            </c:extLst>
          </c:dPt>
          <c:dPt>
            <c:idx val="6"/>
            <c:bubble3D val="0"/>
            <c:spPr>
              <a:solidFill>
                <a:schemeClr val="bg2">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9D48-0043-9F7D-77A0545A68F0}"/>
              </c:ext>
            </c:extLst>
          </c:dPt>
          <c:dPt>
            <c:idx val="7"/>
            <c:bubble3D val="0"/>
            <c:spPr>
              <a:solidFill>
                <a:schemeClr val="tx1">
                  <a:lumMod val="65000"/>
                  <a:lumOff val="3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8-9D48-0043-9F7D-77A0545A68F0}"/>
              </c:ext>
            </c:extLst>
          </c:dPt>
          <c:dLbls>
            <c:dLbl>
              <c:idx val="0"/>
              <c:layout>
                <c:manualLayout>
                  <c:x val="3.1622829497757174E-2"/>
                  <c:y val="1.8518518518518517E-2"/>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rgbClr val="D7DF23"/>
                        </a:solidFill>
                        <a:latin typeface="+mn-lt"/>
                        <a:ea typeface="+mn-ea"/>
                        <a:cs typeface="+mn-cs"/>
                      </a:defRPr>
                    </a:pPr>
                    <a:r>
                      <a:rPr lang="en-US"/>
                      <a:t>16 a 25 años
1,9 %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23027494245348523"/>
                      <c:h val="0.1937962962962963"/>
                    </c:manualLayout>
                  </c15:layout>
                  <c15:showDataLabelsRange val="0"/>
                </c:ext>
                <c:ext xmlns:c16="http://schemas.microsoft.com/office/drawing/2014/chart" uri="{C3380CC4-5D6E-409C-BE32-E72D297353CC}">
                  <c16:uniqueId val="{00000001-9D48-0043-9F7D-77A0545A68F0}"/>
                </c:ext>
              </c:extLst>
            </c:dLbl>
            <c:dLbl>
              <c:idx val="1"/>
              <c:layout>
                <c:manualLayout>
                  <c:x val="4.486982318606865E-2"/>
                  <c:y val="6.25E-2"/>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rgbClr val="3BBCD8"/>
                        </a:solidFill>
                        <a:latin typeface="+mn-lt"/>
                        <a:ea typeface="+mn-ea"/>
                        <a:cs typeface="+mn-cs"/>
                      </a:defRPr>
                    </a:pPr>
                    <a:r>
                      <a:rPr lang="en-US"/>
                      <a:t>26 a 35 años
19,0 %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20937406893616012"/>
                      <c:h val="0.19842592592592592"/>
                    </c:manualLayout>
                  </c15:layout>
                  <c15:showDataLabelsRange val="0"/>
                </c:ext>
                <c:ext xmlns:c16="http://schemas.microsoft.com/office/drawing/2014/chart" uri="{C3380CC4-5D6E-409C-BE32-E72D297353CC}">
                  <c16:uniqueId val="{00000002-9D48-0043-9F7D-77A0545A68F0}"/>
                </c:ext>
              </c:extLst>
            </c:dLbl>
            <c:dLbl>
              <c:idx val="2"/>
              <c:layout>
                <c:manualLayout>
                  <c:x val="1.7970156074240611E-2"/>
                  <c:y val="-5.2100831146106738E-2"/>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rgbClr val="9283BE"/>
                        </a:solidFill>
                        <a:latin typeface="+mn-lt"/>
                        <a:ea typeface="+mn-ea"/>
                        <a:cs typeface="+mn-cs"/>
                      </a:defRPr>
                    </a:pPr>
                    <a:r>
                      <a:rPr lang="en-US"/>
                      <a:t>36 a 45 años
34,5</a:t>
                    </a:r>
                    <a:r>
                      <a:rPr lang="en-US" baseline="0"/>
                      <a:t> </a:t>
                    </a:r>
                    <a:r>
                      <a:rPr lang="en-US"/>
                      <a:t>%</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20115483291868669"/>
                      <c:h val="0.1730683143773695"/>
                    </c:manualLayout>
                  </c15:layout>
                  <c15:showDataLabelsRange val="0"/>
                </c:ext>
                <c:ext xmlns:c16="http://schemas.microsoft.com/office/drawing/2014/chart" uri="{C3380CC4-5D6E-409C-BE32-E72D297353CC}">
                  <c16:uniqueId val="{00000003-9D48-0043-9F7D-77A0545A68F0}"/>
                </c:ext>
              </c:extLst>
            </c:dLbl>
            <c:dLbl>
              <c:idx val="3"/>
              <c:tx>
                <c:rich>
                  <a:bodyPr rot="0" spcFirstLastPara="1" vertOverflow="ellipsis" vert="horz" wrap="square" lIns="38100" tIns="19050" rIns="38100" bIns="19050" anchor="ctr" anchorCtr="1">
                    <a:noAutofit/>
                  </a:bodyPr>
                  <a:lstStyle/>
                  <a:p>
                    <a:pPr>
                      <a:defRPr sz="1100" b="1" i="0" u="none" strike="noStrike" kern="1200" spc="0" baseline="0">
                        <a:solidFill>
                          <a:srgbClr val="F79420"/>
                        </a:solidFill>
                        <a:latin typeface="+mn-lt"/>
                        <a:ea typeface="+mn-ea"/>
                        <a:cs typeface="+mn-cs"/>
                      </a:defRPr>
                    </a:pPr>
                    <a:r>
                      <a:rPr lang="en-US"/>
                      <a:t>46 a 55 años
26,0 %</a:t>
                    </a:r>
                  </a:p>
                </c:rich>
              </c:tx>
              <c:numFmt formatCode="0%" sourceLinked="0"/>
              <c:spPr>
                <a:noFill/>
                <a:ln>
                  <a:noFill/>
                </a:ln>
                <a:effectLst/>
              </c:sp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showDataLabelsRange val="0"/>
                </c:ext>
                <c:ext xmlns:c16="http://schemas.microsoft.com/office/drawing/2014/chart" uri="{C3380CC4-5D6E-409C-BE32-E72D297353CC}">
                  <c16:uniqueId val="{00000004-9D48-0043-9F7D-77A0545A68F0}"/>
                </c:ext>
              </c:extLst>
            </c:dLbl>
            <c:dLbl>
              <c:idx val="4"/>
              <c:layout>
                <c:manualLayout>
                  <c:x val="-5.8789126452283257E-2"/>
                  <c:y val="4.3981481481481483E-2"/>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rgbClr val="50B8B1"/>
                        </a:solidFill>
                        <a:latin typeface="+mn-lt"/>
                        <a:ea typeface="+mn-ea"/>
                        <a:cs typeface="+mn-cs"/>
                      </a:defRPr>
                    </a:pPr>
                    <a:r>
                      <a:rPr lang="en-US"/>
                      <a:t>56 a 65 años
15,6 %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19175758892782532"/>
                      <c:h val="0.17064814814814816"/>
                    </c:manualLayout>
                  </c15:layout>
                  <c15:showDataLabelsRange val="0"/>
                </c:ext>
                <c:ext xmlns:c16="http://schemas.microsoft.com/office/drawing/2014/chart" uri="{C3380CC4-5D6E-409C-BE32-E72D297353CC}">
                  <c16:uniqueId val="{00000005-9D48-0043-9F7D-77A0545A68F0}"/>
                </c:ext>
              </c:extLst>
            </c:dLbl>
            <c:dLbl>
              <c:idx val="5"/>
              <c:layout>
                <c:manualLayout>
                  <c:x val="-5.2408490041246703E-2"/>
                  <c:y val="-1.3888888888888888E-2"/>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rgbClr val="EE4C99"/>
                        </a:solidFill>
                        <a:latin typeface="+mn-lt"/>
                        <a:ea typeface="+mn-ea"/>
                        <a:cs typeface="+mn-cs"/>
                      </a:defRPr>
                    </a:pPr>
                    <a:r>
                      <a:rPr lang="en-US"/>
                      <a:t>66 a 75 años
1,5 %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17429033701652799"/>
                      <c:h val="0.16601851851851851"/>
                    </c:manualLayout>
                  </c15:layout>
                  <c15:showDataLabelsRange val="0"/>
                </c:ext>
                <c:ext xmlns:c16="http://schemas.microsoft.com/office/drawing/2014/chart" uri="{C3380CC4-5D6E-409C-BE32-E72D297353CC}">
                  <c16:uniqueId val="{00000006-9D48-0043-9F7D-77A0545A68F0}"/>
                </c:ext>
              </c:extLst>
            </c:dLbl>
            <c:dLbl>
              <c:idx val="6"/>
              <c:layout>
                <c:manualLayout>
                  <c:x val="9.4307112678521862E-3"/>
                  <c:y val="-7.407407407407407E-2"/>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chemeClr val="bg2">
                            <a:lumMod val="50000"/>
                          </a:schemeClr>
                        </a:solidFill>
                        <a:latin typeface="+mn-lt"/>
                        <a:ea typeface="+mn-ea"/>
                        <a:cs typeface="+mn-cs"/>
                      </a:defRPr>
                    </a:pPr>
                    <a:r>
                      <a:rPr lang="en-US"/>
                      <a:t>76 años ó más
1,3</a:t>
                    </a:r>
                    <a:r>
                      <a:rPr lang="en-US" baseline="0"/>
                      <a:t> </a:t>
                    </a:r>
                    <a:r>
                      <a:rPr lang="en-US"/>
                      <a:t>%</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1788864936365735"/>
                      <c:h val="0.18453703703703703"/>
                    </c:manualLayout>
                  </c15:layout>
                  <c15:showDataLabelsRange val="0"/>
                </c:ext>
                <c:ext xmlns:c16="http://schemas.microsoft.com/office/drawing/2014/chart" uri="{C3380CC4-5D6E-409C-BE32-E72D297353CC}">
                  <c16:uniqueId val="{00000007-9D48-0043-9F7D-77A0545A68F0}"/>
                </c:ext>
              </c:extLst>
            </c:dLbl>
            <c:dLbl>
              <c:idx val="7"/>
              <c:layout>
                <c:manualLayout>
                  <c:x val="0.1798476411283372"/>
                  <c:y val="-1.3888888888888888E-2"/>
                </c:manualLayout>
              </c:layout>
              <c:tx>
                <c:rich>
                  <a:bodyPr rot="0" spcFirstLastPara="1" vertOverflow="ellipsis" vert="horz" wrap="square" lIns="38100" tIns="19050" rIns="38100" bIns="19050" anchor="ctr" anchorCtr="1">
                    <a:noAutofit/>
                  </a:bodyPr>
                  <a:lstStyle/>
                  <a:p>
                    <a:pPr>
                      <a:defRPr sz="1100" b="1" i="0" u="none" strike="noStrike" kern="1200" spc="0" baseline="0">
                        <a:solidFill>
                          <a:schemeClr val="tx1">
                            <a:lumMod val="65000"/>
                            <a:lumOff val="35000"/>
                          </a:schemeClr>
                        </a:solidFill>
                        <a:latin typeface="+mn-lt"/>
                        <a:ea typeface="+mn-ea"/>
                        <a:cs typeface="+mn-cs"/>
                      </a:defRPr>
                    </a:pPr>
                    <a:r>
                      <a:rPr lang="en-US"/>
                      <a:t>S/D
0,1 %</a:t>
                    </a:r>
                  </a:p>
                </c:rich>
              </c:tx>
              <c:numFmt formatCode="0%" sourceLinked="0"/>
              <c:spPr>
                <a:noFill/>
                <a:ln>
                  <a:noFill/>
                </a:ln>
                <a:effectLst/>
              </c:spPr>
              <c:dLblPos val="bestFit"/>
              <c:showLegendKey val="0"/>
              <c:showVal val="0"/>
              <c:showCatName val="1"/>
              <c:showSerName val="0"/>
              <c:showPercent val="1"/>
              <c:showBubbleSize val="0"/>
              <c:extLst>
                <c:ext xmlns:c15="http://schemas.microsoft.com/office/drawing/2012/chart" uri="{CE6537A1-D6FC-4f65-9D91-7224C49458BB}">
                  <c15:layout>
                    <c:manualLayout>
                      <c:w val="0.10886464753716046"/>
                      <c:h val="0.15675925925925926"/>
                    </c:manualLayout>
                  </c15:layout>
                  <c15:showDataLabelsRange val="0"/>
                </c:ext>
                <c:ext xmlns:c16="http://schemas.microsoft.com/office/drawing/2014/chart" uri="{C3380CC4-5D6E-409C-BE32-E72D297353CC}">
                  <c16:uniqueId val="{00000008-9D48-0043-9F7D-77A0545A68F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6"/>
                    </a:solidFill>
                    <a:latin typeface="+mn-lt"/>
                    <a:ea typeface="+mn-ea"/>
                    <a:cs typeface="+mn-cs"/>
                  </a:defRPr>
                </a:pPr>
                <a:endParaRPr lang="es-AR"/>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'C13'!$B$6:$B$13</c:f>
              <c:strCache>
                <c:ptCount val="8"/>
                <c:pt idx="0">
                  <c:v>16 a 25 años</c:v>
                </c:pt>
                <c:pt idx="1">
                  <c:v>26 a 35 años</c:v>
                </c:pt>
                <c:pt idx="2">
                  <c:v>36 a 45 años</c:v>
                </c:pt>
                <c:pt idx="3">
                  <c:v>46 a 55 años</c:v>
                </c:pt>
                <c:pt idx="4">
                  <c:v>56 a 65 años</c:v>
                </c:pt>
                <c:pt idx="5">
                  <c:v>66 a 75 años</c:v>
                </c:pt>
                <c:pt idx="6">
                  <c:v>76 años ó más</c:v>
                </c:pt>
                <c:pt idx="7">
                  <c:v>S/D</c:v>
                </c:pt>
              </c:strCache>
            </c:strRef>
          </c:cat>
          <c:val>
            <c:numRef>
              <c:f>'C13'!$C$6:$C$13</c:f>
              <c:numCache>
                <c:formatCode>#,##0</c:formatCode>
                <c:ptCount val="8"/>
                <c:pt idx="0">
                  <c:v>3527</c:v>
                </c:pt>
                <c:pt idx="1">
                  <c:v>34897</c:v>
                </c:pt>
                <c:pt idx="2">
                  <c:v>63168</c:v>
                </c:pt>
                <c:pt idx="3">
                  <c:v>47652</c:v>
                </c:pt>
                <c:pt idx="4">
                  <c:v>28594</c:v>
                </c:pt>
                <c:pt idx="5">
                  <c:v>2829</c:v>
                </c:pt>
                <c:pt idx="6">
                  <c:v>2447</c:v>
                </c:pt>
                <c:pt idx="7">
                  <c:v>166</c:v>
                </c:pt>
              </c:numCache>
            </c:numRef>
          </c:val>
          <c:extLst>
            <c:ext xmlns:c16="http://schemas.microsoft.com/office/drawing/2014/chart" uri="{C3380CC4-5D6E-409C-BE32-E72D297353CC}">
              <c16:uniqueId val="{00000000-71CF-4051-AE70-1295EA49C415}"/>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10.xml.rels><?xml version="1.0" encoding="UTF-8" standalone="yes"?>
<Relationships xmlns="http://schemas.openxmlformats.org/package/2006/relationships"><Relationship Id="rId2" Type="http://schemas.openxmlformats.org/officeDocument/2006/relationships/hyperlink" Target="#'C8'!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2" Type="http://schemas.openxmlformats.org/officeDocument/2006/relationships/hyperlink" Target="#'C8'!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2" Type="http://schemas.openxmlformats.org/officeDocument/2006/relationships/hyperlink" Target="#'C8'!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2" Type="http://schemas.openxmlformats.org/officeDocument/2006/relationships/hyperlink" Target="#'C8'!A1"/><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hyperlink" Target="#'C8'!A1"/><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hyperlink" Target="#'C8'!A1"/><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hyperlink" Target="#'C8'!A1"/><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hyperlink" Target="#'C8'!A1"/><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hyperlink" Target="#'C8'!A1"/></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3130</xdr:rowOff>
    </xdr:from>
    <xdr:to>
      <xdr:col>16</xdr:col>
      <xdr:colOff>0</xdr:colOff>
      <xdr:row>34</xdr:row>
      <xdr:rowOff>73069</xdr:rowOff>
    </xdr:to>
    <xdr:pic>
      <xdr:nvPicPr>
        <xdr:cNvPr id="2" name="Imagen 1">
          <a:hlinkClick xmlns:r="http://schemas.openxmlformats.org/officeDocument/2006/relationships" r:id="rId1"/>
          <a:extLst>
            <a:ext uri="{FF2B5EF4-FFF2-40B4-BE49-F238E27FC236}">
              <a16:creationId xmlns:a16="http://schemas.microsoft.com/office/drawing/2014/main" id="{D0546903-D66A-264B-9DCA-FE97B676D38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3130"/>
          <a:ext cx="13208000" cy="6546939"/>
        </a:xfrm>
        <a:prstGeom prst="rect">
          <a:avLst/>
        </a:prstGeom>
      </xdr:spPr>
    </xdr:pic>
    <xdr:clientData/>
  </xdr:twoCellAnchor>
  <xdr:twoCellAnchor>
    <xdr:from>
      <xdr:col>16</xdr:col>
      <xdr:colOff>203202</xdr:colOff>
      <xdr:row>2</xdr:row>
      <xdr:rowOff>25402</xdr:rowOff>
    </xdr:from>
    <xdr:to>
      <xdr:col>16</xdr:col>
      <xdr:colOff>385336</xdr:colOff>
      <xdr:row>3</xdr:row>
      <xdr:rowOff>185421</xdr:rowOff>
    </xdr:to>
    <xdr:sp macro="" textlink="">
      <xdr:nvSpPr>
        <xdr:cNvPr id="3" name="Triángulo 2">
          <a:hlinkClick xmlns:r="http://schemas.openxmlformats.org/officeDocument/2006/relationships" r:id="rId1"/>
          <a:extLst>
            <a:ext uri="{FF2B5EF4-FFF2-40B4-BE49-F238E27FC236}">
              <a16:creationId xmlns:a16="http://schemas.microsoft.com/office/drawing/2014/main" id="{DC5931F4-A0EF-5C4A-B0A8-D58358756FE1}"/>
            </a:ext>
          </a:extLst>
        </xdr:cNvPr>
        <xdr:cNvSpPr/>
      </xdr:nvSpPr>
      <xdr:spPr>
        <a:xfrm rot="5400000">
          <a:off x="13032740" y="581662"/>
          <a:ext cx="350519" cy="0"/>
        </a:xfrm>
        <a:prstGeom prst="triangle">
          <a:avLst/>
        </a:prstGeom>
        <a:solidFill>
          <a:srgbClr val="9283BE">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twoCellAnchor>
    <xdr:from>
      <xdr:col>1</xdr:col>
      <xdr:colOff>152400</xdr:colOff>
      <xdr:row>20</xdr:row>
      <xdr:rowOff>139699</xdr:rowOff>
    </xdr:from>
    <xdr:to>
      <xdr:col>15</xdr:col>
      <xdr:colOff>495300</xdr:colOff>
      <xdr:row>25</xdr:row>
      <xdr:rowOff>123824</xdr:rowOff>
    </xdr:to>
    <xdr:sp macro="" textlink="">
      <xdr:nvSpPr>
        <xdr:cNvPr id="4" name="CuadroTexto 3">
          <a:extLst>
            <a:ext uri="{FF2B5EF4-FFF2-40B4-BE49-F238E27FC236}">
              <a16:creationId xmlns:a16="http://schemas.microsoft.com/office/drawing/2014/main" id="{C9D8DE39-6715-D74C-AC4A-7914956A470D}"/>
            </a:ext>
          </a:extLst>
        </xdr:cNvPr>
        <xdr:cNvSpPr txBox="1"/>
      </xdr:nvSpPr>
      <xdr:spPr>
        <a:xfrm>
          <a:off x="977900" y="3949699"/>
          <a:ext cx="11899900" cy="936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_tradnl" sz="6600" b="0" i="0">
              <a:solidFill>
                <a:schemeClr val="bg1"/>
              </a:solidFill>
              <a:latin typeface="Calibri Light" panose="020F0302020204030204" pitchFamily="34" charset="0"/>
              <a:cs typeface="Calibri Light" panose="020F0302020204030204" pitchFamily="34" charset="0"/>
            </a:rPr>
            <a:t>3.2020 Tercer cuatrimestre 2020</a:t>
          </a:r>
        </a:p>
      </xdr:txBody>
    </xdr:sp>
    <xdr:clientData/>
  </xdr:twoCellAnchor>
  <xdr:twoCellAnchor>
    <xdr:from>
      <xdr:col>1</xdr:col>
      <xdr:colOff>266700</xdr:colOff>
      <xdr:row>19</xdr:row>
      <xdr:rowOff>50800</xdr:rowOff>
    </xdr:from>
    <xdr:to>
      <xdr:col>15</xdr:col>
      <xdr:colOff>0</xdr:colOff>
      <xdr:row>19</xdr:row>
      <xdr:rowOff>50800</xdr:rowOff>
    </xdr:to>
    <xdr:cxnSp macro="">
      <xdr:nvCxnSpPr>
        <xdr:cNvPr id="5" name="Conector recto 4">
          <a:extLst>
            <a:ext uri="{FF2B5EF4-FFF2-40B4-BE49-F238E27FC236}">
              <a16:creationId xmlns:a16="http://schemas.microsoft.com/office/drawing/2014/main" id="{2B3A72A9-5CA8-2C4E-9CAA-723E330CF4FF}"/>
            </a:ext>
          </a:extLst>
        </xdr:cNvPr>
        <xdr:cNvCxnSpPr/>
      </xdr:nvCxnSpPr>
      <xdr:spPr>
        <a:xfrm>
          <a:off x="1092200" y="3670300"/>
          <a:ext cx="11290300" cy="0"/>
        </a:xfrm>
        <a:prstGeom prst="line">
          <a:avLst/>
        </a:prstGeom>
        <a:ln w="12700">
          <a:solidFill>
            <a:schemeClr val="bg1">
              <a:alpha val="51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63501</xdr:colOff>
      <xdr:row>11</xdr:row>
      <xdr:rowOff>88900</xdr:rowOff>
    </xdr:from>
    <xdr:to>
      <xdr:col>3</xdr:col>
      <xdr:colOff>1168401</xdr:colOff>
      <xdr:row>24</xdr:row>
      <xdr:rowOff>88900</xdr:rowOff>
    </xdr:to>
    <xdr:graphicFrame macro="">
      <xdr:nvGraphicFramePr>
        <xdr:cNvPr id="2" name="1 Gráfico">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4064000</xdr:colOff>
      <xdr:row>0</xdr:row>
      <xdr:rowOff>501062</xdr:rowOff>
    </xdr:from>
    <xdr:to>
      <xdr:col>7</xdr:col>
      <xdr:colOff>4064000</xdr:colOff>
      <xdr:row>0</xdr:row>
      <xdr:rowOff>851581</xdr:rowOff>
    </xdr:to>
    <xdr:sp macro="" textlink="">
      <xdr:nvSpPr>
        <xdr:cNvPr id="7" name="Triángulo 6">
          <a:hlinkClick xmlns:r="http://schemas.openxmlformats.org/officeDocument/2006/relationships" r:id="rId2"/>
          <a:extLst>
            <a:ext uri="{FF2B5EF4-FFF2-40B4-BE49-F238E27FC236}">
              <a16:creationId xmlns:a16="http://schemas.microsoft.com/office/drawing/2014/main" id="{6B321ABB-ACF7-4E4E-B114-FE0B3FAAF890}"/>
            </a:ext>
          </a:extLst>
        </xdr:cNvPr>
        <xdr:cNvSpPr/>
      </xdr:nvSpPr>
      <xdr:spPr>
        <a:xfrm rot="5400000">
          <a:off x="8092440" y="676322"/>
          <a:ext cx="350519" cy="0"/>
        </a:xfrm>
        <a:prstGeom prst="triangle">
          <a:avLst/>
        </a:prstGeom>
        <a:solidFill>
          <a:schemeClr val="bg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63501</xdr:colOff>
      <xdr:row>16</xdr:row>
      <xdr:rowOff>63500</xdr:rowOff>
    </xdr:from>
    <xdr:to>
      <xdr:col>4</xdr:col>
      <xdr:colOff>12700</xdr:colOff>
      <xdr:row>30</xdr:row>
      <xdr:rowOff>139700</xdr:rowOff>
    </xdr:to>
    <xdr:graphicFrame macro="">
      <xdr:nvGraphicFramePr>
        <xdr:cNvPr id="2" name="1 Gráfico">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3784600</xdr:colOff>
      <xdr:row>0</xdr:row>
      <xdr:rowOff>462962</xdr:rowOff>
    </xdr:from>
    <xdr:to>
      <xdr:col>7</xdr:col>
      <xdr:colOff>3784600</xdr:colOff>
      <xdr:row>0</xdr:row>
      <xdr:rowOff>813481</xdr:rowOff>
    </xdr:to>
    <xdr:sp macro="" textlink="">
      <xdr:nvSpPr>
        <xdr:cNvPr id="7" name="Triángulo 6">
          <a:hlinkClick xmlns:r="http://schemas.openxmlformats.org/officeDocument/2006/relationships" r:id="rId2"/>
          <a:extLst>
            <a:ext uri="{FF2B5EF4-FFF2-40B4-BE49-F238E27FC236}">
              <a16:creationId xmlns:a16="http://schemas.microsoft.com/office/drawing/2014/main" id="{4FF39713-6D1B-A344-86C8-A6B65737FDDF}"/>
            </a:ext>
          </a:extLst>
        </xdr:cNvPr>
        <xdr:cNvSpPr/>
      </xdr:nvSpPr>
      <xdr:spPr>
        <a:xfrm rot="5400000">
          <a:off x="7241540" y="638222"/>
          <a:ext cx="350519" cy="0"/>
        </a:xfrm>
        <a:prstGeom prst="triangle">
          <a:avLst/>
        </a:prstGeom>
        <a:solidFill>
          <a:schemeClr val="bg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25400</xdr:colOff>
      <xdr:row>9</xdr:row>
      <xdr:rowOff>76200</xdr:rowOff>
    </xdr:from>
    <xdr:to>
      <xdr:col>4</xdr:col>
      <xdr:colOff>0</xdr:colOff>
      <xdr:row>23</xdr:row>
      <xdr:rowOff>152400</xdr:rowOff>
    </xdr:to>
    <xdr:graphicFrame macro="">
      <xdr:nvGraphicFramePr>
        <xdr:cNvPr id="2" name="1 Gráfico">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3263900</xdr:colOff>
      <xdr:row>0</xdr:row>
      <xdr:rowOff>462962</xdr:rowOff>
    </xdr:from>
    <xdr:to>
      <xdr:col>7</xdr:col>
      <xdr:colOff>3263900</xdr:colOff>
      <xdr:row>0</xdr:row>
      <xdr:rowOff>813481</xdr:rowOff>
    </xdr:to>
    <xdr:sp macro="" textlink="">
      <xdr:nvSpPr>
        <xdr:cNvPr id="7" name="Triángulo 6">
          <a:hlinkClick xmlns:r="http://schemas.openxmlformats.org/officeDocument/2006/relationships" r:id="rId2"/>
          <a:extLst>
            <a:ext uri="{FF2B5EF4-FFF2-40B4-BE49-F238E27FC236}">
              <a16:creationId xmlns:a16="http://schemas.microsoft.com/office/drawing/2014/main" id="{C57AB840-FB39-2E4C-90F5-FAA864045E27}"/>
            </a:ext>
          </a:extLst>
        </xdr:cNvPr>
        <xdr:cNvSpPr/>
      </xdr:nvSpPr>
      <xdr:spPr>
        <a:xfrm rot="5400000">
          <a:off x="8041640" y="638222"/>
          <a:ext cx="350519" cy="0"/>
        </a:xfrm>
        <a:prstGeom prst="triangle">
          <a:avLst/>
        </a:prstGeom>
        <a:solidFill>
          <a:schemeClr val="bg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301626</xdr:colOff>
      <xdr:row>16</xdr:row>
      <xdr:rowOff>352425</xdr:rowOff>
    </xdr:from>
    <xdr:to>
      <xdr:col>3</xdr:col>
      <xdr:colOff>1193800</xdr:colOff>
      <xdr:row>31</xdr:row>
      <xdr:rowOff>47625</xdr:rowOff>
    </xdr:to>
    <xdr:graphicFrame macro="">
      <xdr:nvGraphicFramePr>
        <xdr:cNvPr id="2" name="1 Gráfico">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4775200</xdr:colOff>
      <xdr:row>0</xdr:row>
      <xdr:rowOff>462962</xdr:rowOff>
    </xdr:from>
    <xdr:to>
      <xdr:col>7</xdr:col>
      <xdr:colOff>4775200</xdr:colOff>
      <xdr:row>0</xdr:row>
      <xdr:rowOff>813481</xdr:rowOff>
    </xdr:to>
    <xdr:sp macro="" textlink="">
      <xdr:nvSpPr>
        <xdr:cNvPr id="7" name="Triángulo 6">
          <a:hlinkClick xmlns:r="http://schemas.openxmlformats.org/officeDocument/2006/relationships" r:id="rId2"/>
          <a:extLst>
            <a:ext uri="{FF2B5EF4-FFF2-40B4-BE49-F238E27FC236}">
              <a16:creationId xmlns:a16="http://schemas.microsoft.com/office/drawing/2014/main" id="{945158CA-CC15-E14F-B8B0-A2BADC61A290}"/>
            </a:ext>
          </a:extLst>
        </xdr:cNvPr>
        <xdr:cNvSpPr/>
      </xdr:nvSpPr>
      <xdr:spPr>
        <a:xfrm rot="5400000">
          <a:off x="8613140" y="638222"/>
          <a:ext cx="350519" cy="0"/>
        </a:xfrm>
        <a:prstGeom prst="triangle">
          <a:avLst/>
        </a:prstGeom>
        <a:solidFill>
          <a:schemeClr val="bg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6350</xdr:colOff>
      <xdr:row>10</xdr:row>
      <xdr:rowOff>33337</xdr:rowOff>
    </xdr:from>
    <xdr:to>
      <xdr:col>3</xdr:col>
      <xdr:colOff>1181100</xdr:colOff>
      <xdr:row>24</xdr:row>
      <xdr:rowOff>109537</xdr:rowOff>
    </xdr:to>
    <xdr:graphicFrame macro="">
      <xdr:nvGraphicFramePr>
        <xdr:cNvPr id="2" name="1 Gráfico">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174198</xdr:colOff>
      <xdr:row>11</xdr:row>
      <xdr:rowOff>65523</xdr:rowOff>
    </xdr:from>
    <xdr:to>
      <xdr:col>13</xdr:col>
      <xdr:colOff>546100</xdr:colOff>
      <xdr:row>25</xdr:row>
      <xdr:rowOff>76200</xdr:rowOff>
    </xdr:to>
    <xdr:graphicFrame macro="">
      <xdr:nvGraphicFramePr>
        <xdr:cNvPr id="4" name="3 Gráfico">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247650</xdr:colOff>
      <xdr:row>9</xdr:row>
      <xdr:rowOff>58737</xdr:rowOff>
    </xdr:from>
    <xdr:to>
      <xdr:col>7</xdr:col>
      <xdr:colOff>736600</xdr:colOff>
      <xdr:row>27</xdr:row>
      <xdr:rowOff>177801</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13</xdr:row>
      <xdr:rowOff>0</xdr:rowOff>
    </xdr:from>
    <xdr:to>
      <xdr:col>10</xdr:col>
      <xdr:colOff>94855</xdr:colOff>
      <xdr:row>62</xdr:row>
      <xdr:rowOff>84194</xdr:rowOff>
    </xdr:to>
    <xdr:graphicFrame macro="">
      <xdr:nvGraphicFramePr>
        <xdr:cNvPr id="2" name="3 Gráfico">
          <a:extLst>
            <a:ext uri="{FF2B5EF4-FFF2-40B4-BE49-F238E27FC236}">
              <a16:creationId xmlns:a16="http://schemas.microsoft.com/office/drawing/2014/main" id="{2E3956DF-FA55-7341-8C38-EEE7D9CF42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1270</xdr:colOff>
      <xdr:row>14</xdr:row>
      <xdr:rowOff>32702</xdr:rowOff>
    </xdr:from>
    <xdr:to>
      <xdr:col>4</xdr:col>
      <xdr:colOff>25400</xdr:colOff>
      <xdr:row>31</xdr:row>
      <xdr:rowOff>330200</xdr:rowOff>
    </xdr:to>
    <xdr:graphicFrame macro="">
      <xdr:nvGraphicFramePr>
        <xdr:cNvPr id="2" name="1 Gráfico">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3347</xdr:colOff>
      <xdr:row>0</xdr:row>
      <xdr:rowOff>475662</xdr:rowOff>
    </xdr:from>
    <xdr:to>
      <xdr:col>8</xdr:col>
      <xdr:colOff>3347</xdr:colOff>
      <xdr:row>0</xdr:row>
      <xdr:rowOff>826181</xdr:rowOff>
    </xdr:to>
    <xdr:sp macro="" textlink="">
      <xdr:nvSpPr>
        <xdr:cNvPr id="6" name="Triángulo 5">
          <a:hlinkClick xmlns:r="http://schemas.openxmlformats.org/officeDocument/2006/relationships" r:id="rId2"/>
          <a:extLst>
            <a:ext uri="{FF2B5EF4-FFF2-40B4-BE49-F238E27FC236}">
              <a16:creationId xmlns:a16="http://schemas.microsoft.com/office/drawing/2014/main" id="{F9337BF4-CB15-834C-99FE-5BD78EA7828E}"/>
            </a:ext>
          </a:extLst>
        </xdr:cNvPr>
        <xdr:cNvSpPr/>
      </xdr:nvSpPr>
      <xdr:spPr>
        <a:xfrm rot="5400000">
          <a:off x="7930687" y="650922"/>
          <a:ext cx="350519" cy="0"/>
        </a:xfrm>
        <a:prstGeom prst="triangle">
          <a:avLst/>
        </a:prstGeom>
        <a:solidFill>
          <a:schemeClr val="bg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63500</xdr:colOff>
      <xdr:row>16</xdr:row>
      <xdr:rowOff>114300</xdr:rowOff>
    </xdr:from>
    <xdr:to>
      <xdr:col>5</xdr:col>
      <xdr:colOff>76200</xdr:colOff>
      <xdr:row>31</xdr:row>
      <xdr:rowOff>0</xdr:rowOff>
    </xdr:to>
    <xdr:graphicFrame macro="">
      <xdr:nvGraphicFramePr>
        <xdr:cNvPr id="2" name="1 Gráfico">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0</xdr:row>
      <xdr:rowOff>462962</xdr:rowOff>
    </xdr:from>
    <xdr:to>
      <xdr:col>9</xdr:col>
      <xdr:colOff>0</xdr:colOff>
      <xdr:row>0</xdr:row>
      <xdr:rowOff>813481</xdr:rowOff>
    </xdr:to>
    <xdr:sp macro="" textlink="">
      <xdr:nvSpPr>
        <xdr:cNvPr id="6" name="Triángulo 5">
          <a:hlinkClick xmlns:r="http://schemas.openxmlformats.org/officeDocument/2006/relationships" r:id="rId2"/>
          <a:extLst>
            <a:ext uri="{FF2B5EF4-FFF2-40B4-BE49-F238E27FC236}">
              <a16:creationId xmlns:a16="http://schemas.microsoft.com/office/drawing/2014/main" id="{0B033888-C116-A049-AF03-9BDB3A7E1DE2}"/>
            </a:ext>
          </a:extLst>
        </xdr:cNvPr>
        <xdr:cNvSpPr/>
      </xdr:nvSpPr>
      <xdr:spPr>
        <a:xfrm rot="5400000">
          <a:off x="7851140" y="638222"/>
          <a:ext cx="350519" cy="0"/>
        </a:xfrm>
        <a:prstGeom prst="triangle">
          <a:avLst/>
        </a:prstGeom>
        <a:solidFill>
          <a:schemeClr val="bg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xdr:colOff>
      <xdr:row>13</xdr:row>
      <xdr:rowOff>38100</xdr:rowOff>
    </xdr:from>
    <xdr:to>
      <xdr:col>3</xdr:col>
      <xdr:colOff>1181100</xdr:colOff>
      <xdr:row>26</xdr:row>
      <xdr:rowOff>0</xdr:rowOff>
    </xdr:to>
    <xdr:graphicFrame macro="">
      <xdr:nvGraphicFramePr>
        <xdr:cNvPr id="2" name="1 Gráfico">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0</xdr:row>
      <xdr:rowOff>462962</xdr:rowOff>
    </xdr:from>
    <xdr:to>
      <xdr:col>8</xdr:col>
      <xdr:colOff>0</xdr:colOff>
      <xdr:row>0</xdr:row>
      <xdr:rowOff>813481</xdr:rowOff>
    </xdr:to>
    <xdr:sp macro="" textlink="">
      <xdr:nvSpPr>
        <xdr:cNvPr id="6" name="Triángulo 5">
          <a:hlinkClick xmlns:r="http://schemas.openxmlformats.org/officeDocument/2006/relationships" r:id="rId2"/>
          <a:extLst>
            <a:ext uri="{FF2B5EF4-FFF2-40B4-BE49-F238E27FC236}">
              <a16:creationId xmlns:a16="http://schemas.microsoft.com/office/drawing/2014/main" id="{DAD10F1D-23C4-2D4A-B7DB-1B4153D9F5C1}"/>
            </a:ext>
          </a:extLst>
        </xdr:cNvPr>
        <xdr:cNvSpPr/>
      </xdr:nvSpPr>
      <xdr:spPr>
        <a:xfrm rot="5400000">
          <a:off x="7736840" y="638222"/>
          <a:ext cx="350519" cy="0"/>
        </a:xfrm>
        <a:prstGeom prst="triangle">
          <a:avLst/>
        </a:prstGeom>
        <a:solidFill>
          <a:schemeClr val="bg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3177</xdr:colOff>
      <xdr:row>18</xdr:row>
      <xdr:rowOff>12700</xdr:rowOff>
    </xdr:from>
    <xdr:to>
      <xdr:col>4</xdr:col>
      <xdr:colOff>12700</xdr:colOff>
      <xdr:row>42</xdr:row>
      <xdr:rowOff>63500</xdr:rowOff>
    </xdr:to>
    <xdr:graphicFrame macro="">
      <xdr:nvGraphicFramePr>
        <xdr:cNvPr id="2" name="1 Gráfico">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3683000</xdr:colOff>
      <xdr:row>0</xdr:row>
      <xdr:rowOff>462962</xdr:rowOff>
    </xdr:from>
    <xdr:to>
      <xdr:col>7</xdr:col>
      <xdr:colOff>3683000</xdr:colOff>
      <xdr:row>0</xdr:row>
      <xdr:rowOff>813481</xdr:rowOff>
    </xdr:to>
    <xdr:sp macro="" textlink="">
      <xdr:nvSpPr>
        <xdr:cNvPr id="7" name="Triángulo 6">
          <a:hlinkClick xmlns:r="http://schemas.openxmlformats.org/officeDocument/2006/relationships" r:id="rId2"/>
          <a:extLst>
            <a:ext uri="{FF2B5EF4-FFF2-40B4-BE49-F238E27FC236}">
              <a16:creationId xmlns:a16="http://schemas.microsoft.com/office/drawing/2014/main" id="{68640451-60F4-7B40-8D48-F21DA395B85B}"/>
            </a:ext>
          </a:extLst>
        </xdr:cNvPr>
        <xdr:cNvSpPr/>
      </xdr:nvSpPr>
      <xdr:spPr>
        <a:xfrm rot="5400000">
          <a:off x="8282940" y="638222"/>
          <a:ext cx="350519" cy="0"/>
        </a:xfrm>
        <a:prstGeom prst="triangle">
          <a:avLst/>
        </a:prstGeom>
        <a:solidFill>
          <a:schemeClr val="bg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3162300</xdr:colOff>
      <xdr:row>0</xdr:row>
      <xdr:rowOff>450262</xdr:rowOff>
    </xdr:from>
    <xdr:to>
      <xdr:col>7</xdr:col>
      <xdr:colOff>3162300</xdr:colOff>
      <xdr:row>0</xdr:row>
      <xdr:rowOff>800781</xdr:rowOff>
    </xdr:to>
    <xdr:sp macro="" textlink="">
      <xdr:nvSpPr>
        <xdr:cNvPr id="5" name="Triángulo 4">
          <a:hlinkClick xmlns:r="http://schemas.openxmlformats.org/officeDocument/2006/relationships" r:id="rId1"/>
          <a:extLst>
            <a:ext uri="{FF2B5EF4-FFF2-40B4-BE49-F238E27FC236}">
              <a16:creationId xmlns:a16="http://schemas.microsoft.com/office/drawing/2014/main" id="{5A86B61C-56D2-9349-BBB9-E96F0B41D96A}"/>
            </a:ext>
          </a:extLst>
        </xdr:cNvPr>
        <xdr:cNvSpPr/>
      </xdr:nvSpPr>
      <xdr:spPr>
        <a:xfrm rot="5400000">
          <a:off x="11051540" y="625522"/>
          <a:ext cx="350519" cy="0"/>
        </a:xfrm>
        <a:prstGeom prst="triangle">
          <a:avLst/>
        </a:prstGeom>
        <a:solidFill>
          <a:schemeClr val="bg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win/Library/Containers/com.microsoft.Excel/Data/Library/Application%20Support/Microsoft/PRE%20%202%20BLOCK%201%20Portada%20BECC%203er%20cuatrimestre%202020%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Notas metodológicas"/>
      <sheetName val="Créditos"/>
      <sheetName val="C1"/>
      <sheetName val="C2"/>
      <sheetName val="C3"/>
      <sheetName val="Hoja1"/>
      <sheetName val="C4"/>
      <sheetName val="C5"/>
      <sheetName val="C6"/>
      <sheetName val="C7"/>
      <sheetName val="C8"/>
      <sheetName val="C9"/>
      <sheetName val="C10"/>
      <sheetName val="C11"/>
      <sheetName val="C12"/>
      <sheetName val="C13"/>
      <sheetName val="C14"/>
      <sheetName val="C15"/>
      <sheetName val="C16"/>
      <sheetName val="C17"/>
      <sheetName val="C18"/>
    </sheetNames>
    <sheetDataSet>
      <sheetData sheetId="0"/>
      <sheetData sheetId="1"/>
      <sheetData sheetId="2"/>
      <sheetData sheetId="3"/>
      <sheetData sheetId="4"/>
      <sheetData sheetId="5"/>
      <sheetData sheetId="6">
        <row r="4">
          <cell r="E4" t="str">
            <v>M</v>
          </cell>
          <cell r="G4" t="str">
            <v>F</v>
          </cell>
        </row>
        <row r="6">
          <cell r="G6">
            <v>87790</v>
          </cell>
        </row>
        <row r="7">
          <cell r="G7">
            <v>1467</v>
          </cell>
        </row>
        <row r="8">
          <cell r="G8">
            <v>20119</v>
          </cell>
        </row>
        <row r="9">
          <cell r="G9">
            <v>2342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05E64-8088-E04B-9265-F91467418AA9}">
  <sheetPr codeName="Hoja1">
    <tabColor theme="0" tint="-4.9989318521683403E-2"/>
  </sheetPr>
  <dimension ref="A1:P36"/>
  <sheetViews>
    <sheetView showGridLines="0" tabSelected="1" zoomScaleNormal="100" workbookViewId="0">
      <selection activeCell="A36" sqref="A36"/>
    </sheetView>
  </sheetViews>
  <sheetFormatPr baseColWidth="10" defaultColWidth="0" defaultRowHeight="15" customHeight="1" zeroHeight="1" x14ac:dyDescent="0.2"/>
  <cols>
    <col min="1" max="16" width="10.83203125" customWidth="1"/>
    <col min="17" max="17" width="10.83203125" hidden="1" customWidth="1"/>
    <col min="18" max="16384" width="10.83203125" hidden="1"/>
  </cols>
  <sheetData>
    <row r="1" x14ac:dyDescent="0.2"/>
    <row r="2" x14ac:dyDescent="0.2"/>
    <row r="3" x14ac:dyDescent="0.2"/>
    <row r="4" x14ac:dyDescent="0.2"/>
    <row r="5" x14ac:dyDescent="0.2"/>
    <row r="6" x14ac:dyDescent="0.2"/>
    <row r="7" x14ac:dyDescent="0.2"/>
    <row r="8" x14ac:dyDescent="0.2"/>
    <row r="9" x14ac:dyDescent="0.2"/>
    <row r="10" x14ac:dyDescent="0.2"/>
    <row r="11" x14ac:dyDescent="0.2"/>
    <row r="12" x14ac:dyDescent="0.2"/>
    <row r="13" x14ac:dyDescent="0.2"/>
    <row r="14" x14ac:dyDescent="0.2"/>
    <row r="15" x14ac:dyDescent="0.2"/>
    <row r="16"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sheetData>
  <sheetProtection algorithmName="SHA-512" hashValue="jhHuprhZ9h73ddl46kApddj6my30EwbgzuiFMcOIyfCRXN8lC+yJVkPbXHAGTX3+2hOb7ECwHT/6LQ+NPVxeUQ==" saltValue="Jln3ITqML9mQkJeRhmfb4A=="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H87"/>
  <sheetViews>
    <sheetView showGridLines="0" zoomScaleNormal="100" workbookViewId="0"/>
  </sheetViews>
  <sheetFormatPr baseColWidth="10" defaultColWidth="0" defaultRowHeight="15" zeroHeight="1" x14ac:dyDescent="0.2"/>
  <cols>
    <col min="1" max="1" width="5.83203125" style="15" customWidth="1"/>
    <col min="2" max="2" width="79.83203125" style="15" customWidth="1"/>
    <col min="3" max="4" width="15.83203125" style="15" customWidth="1"/>
    <col min="5" max="5" width="2.83203125" style="15" customWidth="1"/>
    <col min="6" max="6" width="34.33203125" style="15" customWidth="1"/>
    <col min="7" max="7" width="20.83203125" style="15" customWidth="1"/>
    <col min="8" max="8" width="2.83203125" style="24" customWidth="1"/>
    <col min="9" max="16384" width="11.5" style="15" hidden="1"/>
  </cols>
  <sheetData>
    <row r="1" spans="1:8" ht="100" customHeight="1" x14ac:dyDescent="0.2">
      <c r="A1" s="260"/>
      <c r="B1" s="261" t="s">
        <v>190</v>
      </c>
      <c r="C1" s="261"/>
      <c r="D1" s="261"/>
      <c r="E1" s="261"/>
      <c r="F1" s="261"/>
      <c r="G1" s="261"/>
      <c r="H1" s="261"/>
    </row>
    <row r="2" spans="1:8" ht="30" customHeight="1" x14ac:dyDescent="0.2"/>
    <row r="3" spans="1:8" ht="30" customHeight="1" x14ac:dyDescent="0.2">
      <c r="B3" s="262" t="s">
        <v>15</v>
      </c>
      <c r="C3" s="263" t="s">
        <v>232</v>
      </c>
      <c r="D3" s="264"/>
      <c r="F3" s="250" t="s">
        <v>803</v>
      </c>
    </row>
    <row r="4" spans="1:8" ht="30" customHeight="1" x14ac:dyDescent="0.2">
      <c r="B4" s="262"/>
      <c r="C4" s="263" t="s">
        <v>0</v>
      </c>
      <c r="D4" s="264"/>
      <c r="F4" s="251"/>
    </row>
    <row r="5" spans="1:8" ht="30" customHeight="1" x14ac:dyDescent="0.2">
      <c r="B5" s="262"/>
      <c r="C5" s="265" t="s">
        <v>6</v>
      </c>
      <c r="D5" s="266" t="s">
        <v>7</v>
      </c>
      <c r="F5" s="251"/>
    </row>
    <row r="6" spans="1:8" s="31" customFormat="1" ht="25" customHeight="1" x14ac:dyDescent="0.2">
      <c r="B6" s="216" t="s">
        <v>16</v>
      </c>
      <c r="C6" s="217">
        <v>49090</v>
      </c>
      <c r="D6" s="218">
        <f>(C6/$C$41)*100</f>
        <v>26.784155390659102</v>
      </c>
      <c r="F6" s="251"/>
    </row>
    <row r="7" spans="1:8" s="31" customFormat="1" ht="25" customHeight="1" x14ac:dyDescent="0.2">
      <c r="B7" s="216" t="s">
        <v>289</v>
      </c>
      <c r="C7" s="217">
        <v>19301</v>
      </c>
      <c r="D7" s="218">
        <f t="shared" ref="D7:D40" si="0">(C7/$C$41)*100</f>
        <v>10.530881711043213</v>
      </c>
      <c r="F7" s="251"/>
    </row>
    <row r="8" spans="1:8" s="31" customFormat="1" ht="25" customHeight="1" x14ac:dyDescent="0.2">
      <c r="B8" s="216" t="s">
        <v>17</v>
      </c>
      <c r="C8" s="217">
        <v>18987</v>
      </c>
      <c r="D8" s="218">
        <f t="shared" si="0"/>
        <v>10.359559144478393</v>
      </c>
      <c r="F8" s="251"/>
    </row>
    <row r="9" spans="1:8" s="31" customFormat="1" ht="25" customHeight="1" x14ac:dyDescent="0.2">
      <c r="B9" s="216" t="s">
        <v>18</v>
      </c>
      <c r="C9" s="217">
        <v>14519</v>
      </c>
      <c r="D9" s="218">
        <f t="shared" si="0"/>
        <v>7.921759057180271</v>
      </c>
      <c r="F9" s="251"/>
      <c r="H9" s="148"/>
    </row>
    <row r="10" spans="1:8" s="31" customFormat="1" ht="25" customHeight="1" x14ac:dyDescent="0.2">
      <c r="B10" s="216" t="s">
        <v>21</v>
      </c>
      <c r="C10" s="217">
        <v>5987</v>
      </c>
      <c r="D10" s="218">
        <f t="shared" si="0"/>
        <v>3.2665866433871669</v>
      </c>
      <c r="H10" s="32"/>
    </row>
    <row r="11" spans="1:8" s="31" customFormat="1" ht="25" customHeight="1" x14ac:dyDescent="0.2">
      <c r="B11" s="216" t="s">
        <v>22</v>
      </c>
      <c r="C11" s="217">
        <v>3443</v>
      </c>
      <c r="D11" s="218">
        <f t="shared" si="0"/>
        <v>1.8785464862505457</v>
      </c>
      <c r="H11" s="32"/>
    </row>
    <row r="12" spans="1:8" s="31" customFormat="1" ht="25" customHeight="1" x14ac:dyDescent="0.2">
      <c r="B12" s="216" t="s">
        <v>20</v>
      </c>
      <c r="C12" s="217">
        <v>3025</v>
      </c>
      <c r="D12" s="218">
        <f t="shared" si="0"/>
        <v>1.650480139676997</v>
      </c>
      <c r="H12" s="32"/>
    </row>
    <row r="13" spans="1:8" s="31" customFormat="1" ht="25" customHeight="1" x14ac:dyDescent="0.2">
      <c r="B13" s="216" t="s">
        <v>19</v>
      </c>
      <c r="C13" s="217">
        <v>2835</v>
      </c>
      <c r="D13" s="218">
        <f t="shared" si="0"/>
        <v>1.5468136185072021</v>
      </c>
      <c r="H13" s="32"/>
    </row>
    <row r="14" spans="1:8" s="31" customFormat="1" ht="25" customHeight="1" x14ac:dyDescent="0.2">
      <c r="B14" s="216" t="s">
        <v>25</v>
      </c>
      <c r="C14" s="217">
        <v>1975</v>
      </c>
      <c r="D14" s="218">
        <f t="shared" si="0"/>
        <v>1.0775862068965518</v>
      </c>
      <c r="H14" s="32"/>
    </row>
    <row r="15" spans="1:8" s="31" customFormat="1" ht="25" customHeight="1" x14ac:dyDescent="0.2">
      <c r="B15" s="216" t="s">
        <v>26</v>
      </c>
      <c r="C15" s="217">
        <v>1772</v>
      </c>
      <c r="D15" s="218">
        <f t="shared" si="0"/>
        <v>0.9668267132256656</v>
      </c>
      <c r="H15" s="32"/>
    </row>
    <row r="16" spans="1:8" s="31" customFormat="1" ht="25" customHeight="1" x14ac:dyDescent="0.2">
      <c r="B16" s="216" t="s">
        <v>24</v>
      </c>
      <c r="C16" s="217">
        <v>996</v>
      </c>
      <c r="D16" s="218">
        <f t="shared" si="0"/>
        <v>0.54343081623745093</v>
      </c>
      <c r="H16" s="32"/>
    </row>
    <row r="17" spans="2:8" s="31" customFormat="1" ht="25" customHeight="1" x14ac:dyDescent="0.2">
      <c r="B17" s="216" t="s">
        <v>28</v>
      </c>
      <c r="C17" s="217">
        <v>906</v>
      </c>
      <c r="D17" s="218">
        <f t="shared" si="0"/>
        <v>0.494325621999127</v>
      </c>
      <c r="H17" s="32"/>
    </row>
    <row r="18" spans="2:8" s="31" customFormat="1" ht="25" customHeight="1" x14ac:dyDescent="0.2">
      <c r="B18" s="216" t="s">
        <v>131</v>
      </c>
      <c r="C18" s="217">
        <v>768</v>
      </c>
      <c r="D18" s="218">
        <f t="shared" si="0"/>
        <v>0.41903099083369705</v>
      </c>
      <c r="H18" s="32"/>
    </row>
    <row r="19" spans="2:8" s="31" customFormat="1" ht="25" customHeight="1" x14ac:dyDescent="0.2">
      <c r="B19" s="216" t="s">
        <v>126</v>
      </c>
      <c r="C19" s="217">
        <v>696</v>
      </c>
      <c r="D19" s="218">
        <f t="shared" si="0"/>
        <v>0.37974683544303794</v>
      </c>
      <c r="H19" s="32"/>
    </row>
    <row r="20" spans="2:8" s="31" customFormat="1" ht="25" customHeight="1" x14ac:dyDescent="0.2">
      <c r="B20" s="216" t="s">
        <v>23</v>
      </c>
      <c r="C20" s="217">
        <v>655</v>
      </c>
      <c r="D20" s="218">
        <f t="shared" si="0"/>
        <v>0.35737669140113487</v>
      </c>
      <c r="H20" s="32"/>
    </row>
    <row r="21" spans="2:8" s="31" customFormat="1" ht="25" customHeight="1" x14ac:dyDescent="0.2">
      <c r="B21" s="216" t="s">
        <v>128</v>
      </c>
      <c r="C21" s="217">
        <v>534</v>
      </c>
      <c r="D21" s="218">
        <f t="shared" si="0"/>
        <v>0.29135748581405496</v>
      </c>
      <c r="H21" s="32"/>
    </row>
    <row r="22" spans="2:8" s="31" customFormat="1" ht="25" customHeight="1" x14ac:dyDescent="0.2">
      <c r="B22" s="216" t="s">
        <v>133</v>
      </c>
      <c r="C22" s="217">
        <v>510</v>
      </c>
      <c r="D22" s="218">
        <f t="shared" si="0"/>
        <v>0.27826276735050198</v>
      </c>
      <c r="H22" s="32"/>
    </row>
    <row r="23" spans="2:8" s="31" customFormat="1" ht="25" customHeight="1" x14ac:dyDescent="0.2">
      <c r="B23" s="216" t="s">
        <v>125</v>
      </c>
      <c r="C23" s="217">
        <v>483</v>
      </c>
      <c r="D23" s="218">
        <f t="shared" si="0"/>
        <v>0.26353120907900479</v>
      </c>
      <c r="H23" s="32"/>
    </row>
    <row r="24" spans="2:8" s="31" customFormat="1" ht="25" customHeight="1" x14ac:dyDescent="0.2">
      <c r="B24" s="216" t="s">
        <v>159</v>
      </c>
      <c r="C24" s="217">
        <v>474</v>
      </c>
      <c r="D24" s="218">
        <f t="shared" si="0"/>
        <v>0.25862068965517243</v>
      </c>
      <c r="H24" s="32"/>
    </row>
    <row r="25" spans="2:8" s="31" customFormat="1" ht="25" customHeight="1" x14ac:dyDescent="0.2">
      <c r="B25" s="216" t="s">
        <v>290</v>
      </c>
      <c r="C25" s="217">
        <v>426</v>
      </c>
      <c r="D25" s="218">
        <f t="shared" si="0"/>
        <v>0.23243125272806633</v>
      </c>
      <c r="H25" s="32"/>
    </row>
    <row r="26" spans="2:8" s="31" customFormat="1" ht="25" customHeight="1" x14ac:dyDescent="0.2">
      <c r="B26" s="216" t="s">
        <v>158</v>
      </c>
      <c r="C26" s="217">
        <v>386</v>
      </c>
      <c r="D26" s="218">
        <f t="shared" si="0"/>
        <v>0.21060672195547794</v>
      </c>
      <c r="H26" s="32"/>
    </row>
    <row r="27" spans="2:8" s="31" customFormat="1" ht="25" customHeight="1" x14ac:dyDescent="0.2">
      <c r="B27" s="216" t="s">
        <v>132</v>
      </c>
      <c r="C27" s="217">
        <v>345</v>
      </c>
      <c r="D27" s="218">
        <f t="shared" si="0"/>
        <v>0.18823657791357484</v>
      </c>
      <c r="H27" s="32"/>
    </row>
    <row r="28" spans="2:8" s="31" customFormat="1" ht="25" customHeight="1" x14ac:dyDescent="0.2">
      <c r="B28" s="216" t="s">
        <v>161</v>
      </c>
      <c r="C28" s="217">
        <v>326</v>
      </c>
      <c r="D28" s="218">
        <f t="shared" si="0"/>
        <v>0.17786992579659536</v>
      </c>
      <c r="H28" s="32"/>
    </row>
    <row r="29" spans="2:8" s="31" customFormat="1" ht="25" customHeight="1" x14ac:dyDescent="0.2">
      <c r="B29" s="216" t="s">
        <v>127</v>
      </c>
      <c r="C29" s="217">
        <v>300</v>
      </c>
      <c r="D29" s="218">
        <f t="shared" si="0"/>
        <v>0.1636839807944129</v>
      </c>
      <c r="H29" s="32"/>
    </row>
    <row r="30" spans="2:8" s="31" customFormat="1" ht="25" customHeight="1" x14ac:dyDescent="0.2">
      <c r="B30" s="216" t="s">
        <v>160</v>
      </c>
      <c r="C30" s="217">
        <v>279</v>
      </c>
      <c r="D30" s="218">
        <f t="shared" si="0"/>
        <v>0.15222610213880403</v>
      </c>
      <c r="H30" s="32"/>
    </row>
    <row r="31" spans="2:8" s="31" customFormat="1" ht="25" customHeight="1" x14ac:dyDescent="0.2">
      <c r="B31" s="216" t="s">
        <v>27</v>
      </c>
      <c r="C31" s="217">
        <v>273</v>
      </c>
      <c r="D31" s="218">
        <f t="shared" si="0"/>
        <v>0.14895242252291574</v>
      </c>
      <c r="H31" s="32"/>
    </row>
    <row r="32" spans="2:8" s="31" customFormat="1" ht="25" customHeight="1" x14ac:dyDescent="0.2">
      <c r="B32" s="216" t="s">
        <v>291</v>
      </c>
      <c r="C32" s="217">
        <v>260</v>
      </c>
      <c r="D32" s="218">
        <f t="shared" si="0"/>
        <v>0.14185945002182454</v>
      </c>
      <c r="H32" s="32"/>
    </row>
    <row r="33" spans="2:8" s="31" customFormat="1" ht="25" customHeight="1" x14ac:dyDescent="0.2">
      <c r="B33" s="216" t="s">
        <v>134</v>
      </c>
      <c r="C33" s="217">
        <v>242</v>
      </c>
      <c r="D33" s="218">
        <f t="shared" si="0"/>
        <v>0.13203841117415974</v>
      </c>
      <c r="H33" s="32"/>
    </row>
    <row r="34" spans="2:8" s="31" customFormat="1" ht="25" customHeight="1" x14ac:dyDescent="0.2">
      <c r="B34" s="216" t="s">
        <v>162</v>
      </c>
      <c r="C34" s="217">
        <v>222</v>
      </c>
      <c r="D34" s="218">
        <f t="shared" si="0"/>
        <v>0.12112614578786557</v>
      </c>
      <c r="H34" s="32"/>
    </row>
    <row r="35" spans="2:8" s="31" customFormat="1" ht="25" customHeight="1" x14ac:dyDescent="0.2">
      <c r="B35" s="216" t="s">
        <v>292</v>
      </c>
      <c r="C35" s="217">
        <v>219</v>
      </c>
      <c r="D35" s="218">
        <f t="shared" si="0"/>
        <v>0.11948930597992143</v>
      </c>
      <c r="H35" s="32"/>
    </row>
    <row r="36" spans="2:8" s="31" customFormat="1" ht="25" customHeight="1" x14ac:dyDescent="0.2">
      <c r="B36" s="216" t="s">
        <v>293</v>
      </c>
      <c r="C36" s="217">
        <v>200</v>
      </c>
      <c r="D36" s="218">
        <f t="shared" si="0"/>
        <v>0.10912265386294195</v>
      </c>
      <c r="H36" s="32"/>
    </row>
    <row r="37" spans="2:8" s="31" customFormat="1" ht="25" customHeight="1" x14ac:dyDescent="0.2">
      <c r="B37" s="216" t="s">
        <v>163</v>
      </c>
      <c r="C37" s="217">
        <v>195</v>
      </c>
      <c r="D37" s="218">
        <f t="shared" si="0"/>
        <v>0.10639458751636839</v>
      </c>
      <c r="H37" s="32"/>
    </row>
    <row r="38" spans="2:8" s="31" customFormat="1" ht="25" customHeight="1" x14ac:dyDescent="0.2">
      <c r="B38" s="216" t="s">
        <v>294</v>
      </c>
      <c r="C38" s="217">
        <v>154</v>
      </c>
      <c r="D38" s="218">
        <f t="shared" si="0"/>
        <v>8.4024443474465305E-2</v>
      </c>
      <c r="H38" s="32"/>
    </row>
    <row r="39" spans="2:8" s="31" customFormat="1" ht="25" customHeight="1" x14ac:dyDescent="0.2">
      <c r="B39" s="216" t="s">
        <v>10</v>
      </c>
      <c r="C39" s="217">
        <v>51585</v>
      </c>
      <c r="D39" s="218">
        <f t="shared" si="0"/>
        <v>28.145460497599302</v>
      </c>
      <c r="H39" s="32"/>
    </row>
    <row r="40" spans="2:8" s="31" customFormat="1" ht="25" customHeight="1" x14ac:dyDescent="0.2">
      <c r="B40" s="216" t="s">
        <v>100</v>
      </c>
      <c r="C40" s="217">
        <v>912</v>
      </c>
      <c r="D40" s="218">
        <f t="shared" si="0"/>
        <v>0.49759930161501531</v>
      </c>
      <c r="H40" s="32"/>
    </row>
    <row r="41" spans="2:8" s="31" customFormat="1" ht="25" customHeight="1" x14ac:dyDescent="0.2">
      <c r="B41" s="179" t="s">
        <v>4</v>
      </c>
      <c r="C41" s="219">
        <v>183280</v>
      </c>
      <c r="D41" s="220">
        <f>SUM(D6:D40)</f>
        <v>99.999999999999986</v>
      </c>
      <c r="H41" s="32"/>
    </row>
    <row r="42" spans="2:8" s="33" customFormat="1" ht="20" customHeight="1" x14ac:dyDescent="0.2">
      <c r="B42" s="248" t="s">
        <v>98</v>
      </c>
      <c r="C42" s="248"/>
      <c r="H42" s="34"/>
    </row>
    <row r="43" spans="2:8" s="33" customFormat="1" ht="20" customHeight="1" x14ac:dyDescent="0.2">
      <c r="B43" s="247" t="s">
        <v>84</v>
      </c>
      <c r="C43" s="247"/>
      <c r="H43" s="34"/>
    </row>
    <row r="69" ht="14.5" hidden="1" customHeight="1" x14ac:dyDescent="0.2"/>
    <row r="87" x14ac:dyDescent="0.2"/>
  </sheetData>
  <sheetProtection sheet="1" objects="1" scenarios="1"/>
  <mergeCells count="7">
    <mergeCell ref="B1:H1"/>
    <mergeCell ref="B42:C42"/>
    <mergeCell ref="B43:C43"/>
    <mergeCell ref="B3:B5"/>
    <mergeCell ref="C3:D3"/>
    <mergeCell ref="C4:D4"/>
    <mergeCell ref="F3:F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I32"/>
  <sheetViews>
    <sheetView showGridLines="0" zoomScaleNormal="100" workbookViewId="0"/>
  </sheetViews>
  <sheetFormatPr baseColWidth="10" defaultColWidth="0" defaultRowHeight="15" zeroHeight="1" x14ac:dyDescent="0.2"/>
  <cols>
    <col min="1" max="1" width="5.83203125" style="5" customWidth="1"/>
    <col min="2" max="2" width="60.83203125" style="5" customWidth="1"/>
    <col min="3" max="4" width="15.83203125" style="5" customWidth="1"/>
    <col min="5" max="5" width="2.83203125" style="5" customWidth="1"/>
    <col min="6" max="6" width="34.33203125" style="5" customWidth="1"/>
    <col min="7" max="7" width="20.83203125" style="5" customWidth="1"/>
    <col min="8" max="8" width="2.83203125" style="5" customWidth="1"/>
    <col min="9" max="9" width="11.5" style="5" hidden="1" customWidth="1"/>
    <col min="10" max="16384" width="11.5" style="5" hidden="1"/>
  </cols>
  <sheetData>
    <row r="1" spans="1:9" ht="100" customHeight="1" x14ac:dyDescent="0.2">
      <c r="A1" s="284"/>
      <c r="B1" s="301" t="s">
        <v>111</v>
      </c>
      <c r="C1" s="301"/>
      <c r="D1" s="301"/>
      <c r="E1" s="301"/>
      <c r="F1" s="301"/>
      <c r="G1" s="301"/>
      <c r="H1" s="301"/>
      <c r="I1" s="301"/>
    </row>
    <row r="2" spans="1:9" ht="30" customHeight="1" x14ac:dyDescent="0.2">
      <c r="B2" s="13"/>
    </row>
    <row r="3" spans="1:9" ht="30" customHeight="1" x14ac:dyDescent="0.2">
      <c r="B3" s="262" t="s">
        <v>32</v>
      </c>
      <c r="C3" s="263" t="s">
        <v>232</v>
      </c>
      <c r="D3" s="264"/>
      <c r="F3" s="238" t="s">
        <v>805</v>
      </c>
    </row>
    <row r="4" spans="1:9" ht="30" customHeight="1" x14ac:dyDescent="0.2">
      <c r="B4" s="262"/>
      <c r="C4" s="263" t="s">
        <v>0</v>
      </c>
      <c r="D4" s="264"/>
      <c r="F4" s="238"/>
    </row>
    <row r="5" spans="1:9" ht="30" customHeight="1" x14ac:dyDescent="0.2">
      <c r="B5" s="262"/>
      <c r="C5" s="265" t="s">
        <v>6</v>
      </c>
      <c r="D5" s="266" t="s">
        <v>7</v>
      </c>
      <c r="F5" s="238"/>
    </row>
    <row r="6" spans="1:9" s="35" customFormat="1" ht="25" customHeight="1" x14ac:dyDescent="0.2">
      <c r="B6" s="51" t="s">
        <v>29</v>
      </c>
      <c r="C6" s="52">
        <v>35099</v>
      </c>
      <c r="D6" s="163">
        <f>(C6/$C$10)*100</f>
        <v>71.499287023833773</v>
      </c>
      <c r="F6" s="238"/>
    </row>
    <row r="7" spans="1:9" s="35" customFormat="1" ht="25" customHeight="1" x14ac:dyDescent="0.2">
      <c r="B7" s="51" t="s">
        <v>30</v>
      </c>
      <c r="C7" s="52">
        <v>12341</v>
      </c>
      <c r="D7" s="163">
        <f>(C7/$C$10)*100</f>
        <v>25.139539621104095</v>
      </c>
      <c r="F7" s="238"/>
    </row>
    <row r="8" spans="1:9" s="35" customFormat="1" ht="25" customHeight="1" x14ac:dyDescent="0.2">
      <c r="B8" s="51" t="s">
        <v>209</v>
      </c>
      <c r="C8" s="52">
        <v>1040</v>
      </c>
      <c r="D8" s="163">
        <f>(C8/$C$10)*100</f>
        <v>2.1185577510694644</v>
      </c>
      <c r="F8" s="238"/>
    </row>
    <row r="9" spans="1:9" s="35" customFormat="1" ht="25" customHeight="1" x14ac:dyDescent="0.2">
      <c r="B9" s="51" t="s">
        <v>31</v>
      </c>
      <c r="C9" s="52">
        <v>610</v>
      </c>
      <c r="D9" s="163">
        <f>(C9/$C$10)*100</f>
        <v>1.2426156039926666</v>
      </c>
      <c r="F9" s="238"/>
    </row>
    <row r="10" spans="1:9" s="35" customFormat="1" ht="25" customHeight="1" x14ac:dyDescent="0.2">
      <c r="B10" s="36" t="s">
        <v>129</v>
      </c>
      <c r="C10" s="53">
        <f>SUM(C6:C9)</f>
        <v>49090</v>
      </c>
      <c r="D10" s="172">
        <f>SUM(D6:D9)</f>
        <v>99.999999999999986</v>
      </c>
      <c r="F10" s="238"/>
    </row>
    <row r="11" spans="1:9" s="35" customFormat="1" ht="25" customHeight="1" x14ac:dyDescent="0.2">
      <c r="B11" s="51" t="s">
        <v>34</v>
      </c>
      <c r="C11" s="52">
        <v>134190</v>
      </c>
      <c r="D11" s="54"/>
      <c r="F11" s="238"/>
    </row>
    <row r="12" spans="1:9" s="35" customFormat="1" ht="30" customHeight="1" x14ac:dyDescent="0.2">
      <c r="B12" s="37" t="s">
        <v>4</v>
      </c>
      <c r="C12" s="50">
        <f>SUM(C10:C11)</f>
        <v>183280</v>
      </c>
      <c r="D12" s="55"/>
      <c r="F12" s="238"/>
    </row>
    <row r="13" spans="1:9" s="27" customFormat="1" ht="25" customHeight="1" x14ac:dyDescent="0.2">
      <c r="B13" s="252" t="s">
        <v>98</v>
      </c>
      <c r="C13" s="252"/>
      <c r="D13" s="252"/>
      <c r="E13" s="252"/>
      <c r="F13" s="252"/>
      <c r="G13" s="252"/>
      <c r="H13" s="252"/>
    </row>
    <row r="14" spans="1:9" x14ac:dyDescent="0.2">
      <c r="B14" s="2"/>
    </row>
    <row r="15" spans="1:9" x14ac:dyDescent="0.2"/>
    <row r="16" spans="1:9" x14ac:dyDescent="0.2"/>
    <row r="17" x14ac:dyDescent="0.2"/>
    <row r="18" x14ac:dyDescent="0.2"/>
    <row r="19" x14ac:dyDescent="0.2"/>
    <row r="20" x14ac:dyDescent="0.2"/>
    <row r="21" x14ac:dyDescent="0.2"/>
    <row r="22" x14ac:dyDescent="0.2"/>
    <row r="23" x14ac:dyDescent="0.2"/>
    <row r="24" x14ac:dyDescent="0.2"/>
    <row r="25" x14ac:dyDescent="0.2"/>
    <row r="26" x14ac:dyDescent="0.2"/>
    <row r="31" x14ac:dyDescent="0.2"/>
    <row r="32" ht="39" customHeight="1" x14ac:dyDescent="0.2"/>
  </sheetData>
  <sheetProtection sheet="1" objects="1" scenarios="1"/>
  <sortState xmlns:xlrd2="http://schemas.microsoft.com/office/spreadsheetml/2017/richdata2" ref="B5:D10">
    <sortCondition descending="1" ref="C5:C10"/>
  </sortState>
  <mergeCells count="6">
    <mergeCell ref="B1:I1"/>
    <mergeCell ref="C4:D4"/>
    <mergeCell ref="B13:H13"/>
    <mergeCell ref="C3:D3"/>
    <mergeCell ref="B3:B5"/>
    <mergeCell ref="F3:F1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O35"/>
  <sheetViews>
    <sheetView showGridLines="0" zoomScaleNormal="100" workbookViewId="0"/>
  </sheetViews>
  <sheetFormatPr baseColWidth="10" defaultColWidth="0" defaultRowHeight="15" zeroHeight="1" x14ac:dyDescent="0.2"/>
  <cols>
    <col min="1" max="1" width="5.83203125" style="13" customWidth="1"/>
    <col min="2" max="2" width="23.33203125" style="13" customWidth="1"/>
    <col min="3" max="5" width="23.33203125" style="108" customWidth="1"/>
    <col min="6" max="6" width="2.83203125" style="108" customWidth="1"/>
    <col min="7" max="7" width="34.33203125" style="108" customWidth="1"/>
    <col min="8" max="8" width="20.83203125" style="108" customWidth="1"/>
    <col min="9" max="9" width="2.83203125" style="13" customWidth="1"/>
    <col min="10" max="10" width="10.5" style="13" hidden="1" customWidth="1"/>
    <col min="11" max="16384" width="11.5" style="13" hidden="1"/>
  </cols>
  <sheetData>
    <row r="1" spans="1:15" ht="100" customHeight="1" x14ac:dyDescent="0.2">
      <c r="A1" s="284"/>
      <c r="B1" s="301" t="s">
        <v>191</v>
      </c>
      <c r="C1" s="301"/>
      <c r="D1" s="301"/>
      <c r="E1" s="301"/>
      <c r="F1" s="301"/>
      <c r="G1" s="301"/>
      <c r="H1" s="301"/>
      <c r="I1" s="301"/>
      <c r="J1" s="301"/>
    </row>
    <row r="2" spans="1:15" ht="30" customHeight="1" x14ac:dyDescent="0.2">
      <c r="C2" s="106"/>
      <c r="D2" s="106"/>
      <c r="E2" s="106"/>
      <c r="F2" s="106"/>
      <c r="G2" s="106"/>
      <c r="H2" s="106"/>
    </row>
    <row r="3" spans="1:15" ht="35" customHeight="1" x14ac:dyDescent="0.2">
      <c r="B3" s="262" t="s">
        <v>33</v>
      </c>
      <c r="C3" s="306" t="s">
        <v>232</v>
      </c>
      <c r="D3" s="306"/>
      <c r="E3" s="307"/>
      <c r="F3" s="157"/>
      <c r="G3" s="255" t="s">
        <v>804</v>
      </c>
      <c r="H3" s="157"/>
      <c r="I3" s="239"/>
    </row>
    <row r="4" spans="1:15" ht="35" customHeight="1" x14ac:dyDescent="0.2">
      <c r="B4" s="262"/>
      <c r="C4" s="306" t="s">
        <v>0</v>
      </c>
      <c r="D4" s="306"/>
      <c r="E4" s="308" t="s">
        <v>519</v>
      </c>
      <c r="F4" s="158"/>
      <c r="G4" s="255"/>
      <c r="H4" s="158"/>
      <c r="I4" s="239"/>
      <c r="O4" s="17"/>
    </row>
    <row r="5" spans="1:15" ht="35" customHeight="1" x14ac:dyDescent="0.2">
      <c r="B5" s="262"/>
      <c r="C5" s="309" t="s">
        <v>6</v>
      </c>
      <c r="D5" s="310" t="s">
        <v>150</v>
      </c>
      <c r="E5" s="308"/>
      <c r="F5" s="158"/>
      <c r="G5" s="255"/>
      <c r="H5" s="158"/>
      <c r="I5" s="239"/>
      <c r="O5" s="17"/>
    </row>
    <row r="6" spans="1:15" s="38" customFormat="1" ht="25" customHeight="1" x14ac:dyDescent="0.2">
      <c r="B6" s="56" t="s">
        <v>36</v>
      </c>
      <c r="C6" s="114">
        <v>16874</v>
      </c>
      <c r="D6" s="164">
        <f t="shared" ref="D6:D11" si="0">(C6/$C$12)*100</f>
        <v>34.373599511102057</v>
      </c>
      <c r="E6" s="165">
        <v>96</v>
      </c>
      <c r="F6" s="155"/>
      <c r="G6" s="255"/>
      <c r="H6" s="155"/>
      <c r="I6" s="239"/>
      <c r="O6" s="39"/>
    </row>
    <row r="7" spans="1:15" s="38" customFormat="1" ht="25" customHeight="1" x14ac:dyDescent="0.2">
      <c r="B7" s="56" t="s">
        <v>35</v>
      </c>
      <c r="C7" s="114">
        <v>16853</v>
      </c>
      <c r="D7" s="164">
        <f t="shared" si="0"/>
        <v>34.330820941128536</v>
      </c>
      <c r="E7" s="165">
        <v>79.5</v>
      </c>
      <c r="F7" s="155"/>
      <c r="G7" s="255"/>
      <c r="H7" s="155"/>
      <c r="I7" s="239"/>
      <c r="O7" s="39"/>
    </row>
    <row r="8" spans="1:15" s="38" customFormat="1" ht="25" customHeight="1" x14ac:dyDescent="0.2">
      <c r="B8" s="56" t="s">
        <v>38</v>
      </c>
      <c r="C8" s="114">
        <v>9070</v>
      </c>
      <c r="D8" s="164">
        <f t="shared" si="0"/>
        <v>18.476268079038501</v>
      </c>
      <c r="E8" s="165">
        <v>61.8</v>
      </c>
      <c r="F8" s="155"/>
      <c r="G8" s="255"/>
      <c r="H8" s="155"/>
      <c r="I8" s="239"/>
      <c r="O8" s="39"/>
    </row>
    <row r="9" spans="1:15" s="38" customFormat="1" ht="25" customHeight="1" x14ac:dyDescent="0.2">
      <c r="B9" s="56" t="s">
        <v>37</v>
      </c>
      <c r="C9" s="114">
        <v>4785</v>
      </c>
      <c r="D9" s="164">
        <f t="shared" si="0"/>
        <v>9.7474027296801804</v>
      </c>
      <c r="E9" s="165">
        <v>83</v>
      </c>
      <c r="F9" s="155"/>
      <c r="G9" s="255"/>
      <c r="H9" s="155"/>
      <c r="I9" s="239"/>
      <c r="O9" s="39"/>
    </row>
    <row r="10" spans="1:15" s="38" customFormat="1" ht="25" customHeight="1" x14ac:dyDescent="0.2">
      <c r="B10" s="56" t="s">
        <v>39</v>
      </c>
      <c r="C10" s="114">
        <v>1230</v>
      </c>
      <c r="D10" s="164">
        <f t="shared" si="0"/>
        <v>2.5056019555917701</v>
      </c>
      <c r="E10" s="165">
        <v>36.4</v>
      </c>
      <c r="F10" s="155"/>
      <c r="G10" s="255"/>
      <c r="H10" s="155"/>
      <c r="I10" s="239"/>
      <c r="O10" s="39"/>
    </row>
    <row r="11" spans="1:15" s="38" customFormat="1" ht="25" customHeight="1" x14ac:dyDescent="0.2">
      <c r="B11" s="56" t="s">
        <v>40</v>
      </c>
      <c r="C11" s="114">
        <v>278</v>
      </c>
      <c r="D11" s="164">
        <f t="shared" si="0"/>
        <v>0.56630678345895291</v>
      </c>
      <c r="E11" s="165">
        <v>49.8</v>
      </c>
      <c r="F11" s="155"/>
      <c r="G11" s="255"/>
      <c r="H11" s="155"/>
      <c r="I11" s="239"/>
    </row>
    <row r="12" spans="1:15" s="38" customFormat="1" ht="25" customHeight="1" x14ac:dyDescent="0.2">
      <c r="B12" s="57" t="s">
        <v>129</v>
      </c>
      <c r="C12" s="115">
        <f>SUM(C6:C11)</f>
        <v>49090</v>
      </c>
      <c r="D12" s="173">
        <f>SUM(D6:D11)</f>
        <v>100</v>
      </c>
      <c r="E12" s="107" t="s">
        <v>149</v>
      </c>
      <c r="F12" s="156"/>
      <c r="G12" s="255"/>
      <c r="H12" s="156"/>
      <c r="I12" s="239"/>
    </row>
    <row r="13" spans="1:15" s="38" customFormat="1" ht="25" customHeight="1" x14ac:dyDescent="0.2">
      <c r="B13" s="56" t="s">
        <v>34</v>
      </c>
      <c r="C13" s="114">
        <v>134190</v>
      </c>
      <c r="D13" s="222"/>
      <c r="E13" s="253"/>
      <c r="F13" s="151"/>
      <c r="G13" s="255"/>
      <c r="H13" s="151"/>
    </row>
    <row r="14" spans="1:15" s="38" customFormat="1" ht="30" customHeight="1" x14ac:dyDescent="0.2">
      <c r="B14" s="37" t="s">
        <v>4</v>
      </c>
      <c r="C14" s="221">
        <f>SUM(C12:C13)</f>
        <v>183280</v>
      </c>
      <c r="D14" s="223"/>
      <c r="E14" s="254"/>
      <c r="F14" s="151"/>
      <c r="G14" s="255"/>
      <c r="H14" s="151"/>
    </row>
    <row r="15" spans="1:15" s="38" customFormat="1" ht="25" customHeight="1" x14ac:dyDescent="0.2">
      <c r="B15" s="150" t="s">
        <v>98</v>
      </c>
      <c r="C15" s="150"/>
      <c r="D15" s="150"/>
      <c r="E15" s="150"/>
      <c r="F15" s="150"/>
      <c r="G15" s="255"/>
      <c r="H15" s="150"/>
      <c r="I15" s="150"/>
    </row>
    <row r="16" spans="1:15" ht="30" customHeight="1" x14ac:dyDescent="0.2">
      <c r="B16" s="2"/>
      <c r="G16" s="255"/>
    </row>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4" x14ac:dyDescent="0.2"/>
    <row r="35" x14ac:dyDescent="0.2"/>
  </sheetData>
  <sheetProtection sheet="1" objects="1" scenarios="1"/>
  <sortState xmlns:xlrd2="http://schemas.microsoft.com/office/spreadsheetml/2017/richdata2" ref="B6:E11">
    <sortCondition descending="1" ref="C6:C11"/>
  </sortState>
  <mergeCells count="8">
    <mergeCell ref="E13:E14"/>
    <mergeCell ref="I3:I12"/>
    <mergeCell ref="G3:G16"/>
    <mergeCell ref="B1:J1"/>
    <mergeCell ref="C4:D4"/>
    <mergeCell ref="B3:B5"/>
    <mergeCell ref="E4:E5"/>
    <mergeCell ref="C3:E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I30"/>
  <sheetViews>
    <sheetView showGridLines="0" zoomScaleNormal="100" workbookViewId="0"/>
  </sheetViews>
  <sheetFormatPr baseColWidth="10" defaultColWidth="0" defaultRowHeight="15" zeroHeight="1" x14ac:dyDescent="0.2"/>
  <cols>
    <col min="1" max="1" width="5.83203125" style="13" customWidth="1"/>
    <col min="2" max="2" width="60.83203125" style="13" customWidth="1"/>
    <col min="3" max="4" width="15.83203125" style="13" customWidth="1"/>
    <col min="5" max="5" width="2.83203125" style="13" customWidth="1"/>
    <col min="6" max="6" width="34.33203125" style="13" customWidth="1"/>
    <col min="7" max="7" width="20.83203125" style="13" customWidth="1"/>
    <col min="8" max="8" width="5.83203125" style="13" customWidth="1"/>
    <col min="9" max="10" width="11.5" style="13" hidden="1" customWidth="1"/>
    <col min="11" max="16384" width="11.5" style="13" hidden="1"/>
  </cols>
  <sheetData>
    <row r="1" spans="1:9" ht="100" customHeight="1" x14ac:dyDescent="0.2">
      <c r="A1" s="284"/>
      <c r="B1" s="301" t="s">
        <v>192</v>
      </c>
      <c r="C1" s="301"/>
      <c r="D1" s="301"/>
      <c r="E1" s="301"/>
      <c r="F1" s="301"/>
      <c r="G1" s="301"/>
      <c r="H1" s="301"/>
      <c r="I1" s="301"/>
    </row>
    <row r="2" spans="1:9" ht="30" customHeight="1" x14ac:dyDescent="0.2">
      <c r="C2" s="5"/>
      <c r="D2" s="5"/>
      <c r="E2" s="5"/>
      <c r="F2" s="5"/>
      <c r="G2" s="5"/>
    </row>
    <row r="3" spans="1:9" ht="30" customHeight="1" x14ac:dyDescent="0.2">
      <c r="B3" s="262" t="s">
        <v>41</v>
      </c>
      <c r="C3" s="263" t="s">
        <v>232</v>
      </c>
      <c r="D3" s="264"/>
      <c r="F3" s="255" t="s">
        <v>520</v>
      </c>
      <c r="H3" s="239"/>
    </row>
    <row r="4" spans="1:9" ht="30" customHeight="1" x14ac:dyDescent="0.2">
      <c r="B4" s="262"/>
      <c r="C4" s="263" t="s">
        <v>0</v>
      </c>
      <c r="D4" s="264"/>
      <c r="F4" s="255"/>
      <c r="H4" s="239"/>
    </row>
    <row r="5" spans="1:9" ht="30" customHeight="1" x14ac:dyDescent="0.2">
      <c r="B5" s="262"/>
      <c r="C5" s="265" t="s">
        <v>206</v>
      </c>
      <c r="D5" s="266" t="s">
        <v>7</v>
      </c>
      <c r="F5" s="255"/>
      <c r="H5" s="239"/>
    </row>
    <row r="6" spans="1:9" s="58" customFormat="1" ht="25" customHeight="1" x14ac:dyDescent="0.2">
      <c r="B6" s="61" t="s">
        <v>29</v>
      </c>
      <c r="C6" s="62">
        <v>26031</v>
      </c>
      <c r="D6" s="166">
        <f>(C6/$C$9)*100</f>
        <v>63.846851929067228</v>
      </c>
      <c r="F6" s="255"/>
    </row>
    <row r="7" spans="1:9" s="58" customFormat="1" ht="25" customHeight="1" x14ac:dyDescent="0.2">
      <c r="B7" s="61" t="s">
        <v>42</v>
      </c>
      <c r="C7" s="62">
        <v>8066</v>
      </c>
      <c r="D7" s="166">
        <f>(C7/$C$9)*100</f>
        <v>19.783669765274336</v>
      </c>
      <c r="F7" s="255"/>
    </row>
    <row r="8" spans="1:9" s="58" customFormat="1" ht="25" customHeight="1" x14ac:dyDescent="0.2">
      <c r="B8" s="61" t="s">
        <v>43</v>
      </c>
      <c r="C8" s="62">
        <v>6674</v>
      </c>
      <c r="D8" s="166">
        <f>(C8/$C$9)*100</f>
        <v>16.369478305658433</v>
      </c>
      <c r="E8" s="59"/>
      <c r="F8" s="255"/>
      <c r="G8" s="59"/>
    </row>
    <row r="9" spans="1:9" s="58" customFormat="1" ht="25" customHeight="1" x14ac:dyDescent="0.2">
      <c r="B9" s="65" t="s">
        <v>129</v>
      </c>
      <c r="C9" s="63">
        <v>40771</v>
      </c>
      <c r="D9" s="174">
        <f>SUM(D6:D8)</f>
        <v>100</v>
      </c>
      <c r="E9" s="59"/>
      <c r="F9" s="255"/>
      <c r="G9" s="59"/>
    </row>
    <row r="10" spans="1:9" s="58" customFormat="1" ht="25" customHeight="1" x14ac:dyDescent="0.2">
      <c r="B10" s="61" t="s">
        <v>34</v>
      </c>
      <c r="C10" s="62">
        <v>142509</v>
      </c>
      <c r="D10" s="105"/>
      <c r="F10" s="255"/>
    </row>
    <row r="11" spans="1:9" s="58" customFormat="1" ht="30" customHeight="1" x14ac:dyDescent="0.2">
      <c r="B11" s="60" t="s">
        <v>4</v>
      </c>
      <c r="C11" s="64">
        <f>SUM(C9:C10)</f>
        <v>183280</v>
      </c>
      <c r="D11" s="167"/>
      <c r="F11" s="255"/>
    </row>
    <row r="12" spans="1:9" ht="25" customHeight="1" x14ac:dyDescent="0.2">
      <c r="B12" s="66" t="s">
        <v>98</v>
      </c>
      <c r="C12" s="66"/>
      <c r="D12" s="66"/>
      <c r="E12" s="66"/>
      <c r="F12" s="255"/>
      <c r="G12" s="66"/>
      <c r="H12" s="66"/>
    </row>
    <row r="13" spans="1:9" x14ac:dyDescent="0.2">
      <c r="B13" s="2"/>
      <c r="F13" s="255"/>
    </row>
    <row r="14" spans="1:9" x14ac:dyDescent="0.2">
      <c r="F14" s="255"/>
    </row>
    <row r="15" spans="1:9" x14ac:dyDescent="0.2"/>
    <row r="16" spans="1:9" x14ac:dyDescent="0.2"/>
    <row r="17" x14ac:dyDescent="0.2"/>
    <row r="18" x14ac:dyDescent="0.2"/>
    <row r="19" x14ac:dyDescent="0.2"/>
    <row r="20" x14ac:dyDescent="0.2"/>
    <row r="21" x14ac:dyDescent="0.2"/>
    <row r="22" x14ac:dyDescent="0.2"/>
    <row r="23" x14ac:dyDescent="0.2"/>
    <row r="24" x14ac:dyDescent="0.2"/>
    <row r="25" x14ac:dyDescent="0.2"/>
    <row r="26" x14ac:dyDescent="0.2"/>
    <row r="29" s="23" customFormat="1" hidden="1" x14ac:dyDescent="0.2"/>
    <row r="30" s="23" customFormat="1" hidden="1" x14ac:dyDescent="0.2"/>
  </sheetData>
  <sheetProtection sheet="1" objects="1" scenarios="1"/>
  <mergeCells count="6">
    <mergeCell ref="B1:I1"/>
    <mergeCell ref="C4:D4"/>
    <mergeCell ref="C3:D3"/>
    <mergeCell ref="B3:B5"/>
    <mergeCell ref="H3:H5"/>
    <mergeCell ref="F3:F1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2"/>
  <dimension ref="A1:I43"/>
  <sheetViews>
    <sheetView showGridLines="0" zoomScaleNormal="100" workbookViewId="0"/>
  </sheetViews>
  <sheetFormatPr baseColWidth="10" defaultColWidth="0" defaultRowHeight="15" zeroHeight="1" x14ac:dyDescent="0.2"/>
  <cols>
    <col min="1" max="1" width="5.83203125" style="13" customWidth="1"/>
    <col min="2" max="2" width="60.83203125" style="13" customWidth="1"/>
    <col min="3" max="4" width="15.83203125" style="13" customWidth="1"/>
    <col min="5" max="5" width="2.83203125" style="13" customWidth="1"/>
    <col min="6" max="6" width="34.33203125" style="13" customWidth="1"/>
    <col min="7" max="7" width="20.83203125" style="13" customWidth="1"/>
    <col min="8" max="8" width="2.83203125" style="13" customWidth="1"/>
    <col min="9" max="11" width="11.5" style="13" hidden="1" customWidth="1"/>
    <col min="12" max="16384" width="11.5" style="13" hidden="1"/>
  </cols>
  <sheetData>
    <row r="1" spans="1:9" ht="100" customHeight="1" x14ac:dyDescent="0.2">
      <c r="A1" s="284"/>
      <c r="B1" s="301" t="s">
        <v>193</v>
      </c>
      <c r="C1" s="301"/>
      <c r="D1" s="301"/>
      <c r="E1" s="301"/>
      <c r="F1" s="301"/>
      <c r="G1" s="301"/>
      <c r="H1" s="301"/>
      <c r="I1" s="301"/>
    </row>
    <row r="2" spans="1:9" ht="29" customHeight="1" x14ac:dyDescent="0.2">
      <c r="C2" s="5"/>
      <c r="D2" s="5"/>
      <c r="E2" s="5"/>
      <c r="F2" s="5"/>
      <c r="G2" s="5"/>
    </row>
    <row r="3" spans="1:9" ht="30" customHeight="1" x14ac:dyDescent="0.2">
      <c r="B3" s="262" t="s">
        <v>215</v>
      </c>
      <c r="C3" s="263" t="s">
        <v>232</v>
      </c>
      <c r="D3" s="264"/>
      <c r="F3" s="255" t="s">
        <v>806</v>
      </c>
      <c r="H3" s="256"/>
    </row>
    <row r="4" spans="1:9" ht="30" customHeight="1" x14ac:dyDescent="0.2">
      <c r="B4" s="262"/>
      <c r="C4" s="263" t="s">
        <v>0</v>
      </c>
      <c r="D4" s="264"/>
      <c r="F4" s="255"/>
      <c r="H4" s="256"/>
    </row>
    <row r="5" spans="1:9" ht="30" customHeight="1" x14ac:dyDescent="0.2">
      <c r="B5" s="262"/>
      <c r="C5" s="265" t="s">
        <v>206</v>
      </c>
      <c r="D5" s="266" t="s">
        <v>7</v>
      </c>
      <c r="F5" s="255"/>
      <c r="H5" s="256"/>
    </row>
    <row r="6" spans="1:9" s="58" customFormat="1" ht="25" customHeight="1" x14ac:dyDescent="0.2">
      <c r="B6" s="102" t="s">
        <v>147</v>
      </c>
      <c r="C6" s="103">
        <v>67645</v>
      </c>
      <c r="D6" s="163">
        <f>(C6/$C$16)*100</f>
        <v>36.908009602793541</v>
      </c>
      <c r="F6" s="255"/>
      <c r="H6" s="256"/>
    </row>
    <row r="7" spans="1:9" s="58" customFormat="1" ht="25" customHeight="1" x14ac:dyDescent="0.2">
      <c r="B7" s="102" t="s">
        <v>210</v>
      </c>
      <c r="C7" s="103">
        <v>51178</v>
      </c>
      <c r="D7" s="163">
        <f t="shared" ref="D7:D15" si="0">(C7/$C$16)*100</f>
        <v>27.923395896988211</v>
      </c>
      <c r="F7" s="255"/>
    </row>
    <row r="8" spans="1:9" s="58" customFormat="1" ht="25" customHeight="1" x14ac:dyDescent="0.2">
      <c r="B8" s="102" t="s">
        <v>211</v>
      </c>
      <c r="C8" s="103">
        <v>19978</v>
      </c>
      <c r="D8" s="163">
        <f t="shared" si="0"/>
        <v>10.900261894369272</v>
      </c>
      <c r="F8" s="255"/>
    </row>
    <row r="9" spans="1:9" s="58" customFormat="1" ht="25" customHeight="1" x14ac:dyDescent="0.2">
      <c r="B9" s="102" t="s">
        <v>212</v>
      </c>
      <c r="C9" s="103">
        <v>14562</v>
      </c>
      <c r="D9" s="163">
        <f t="shared" si="0"/>
        <v>7.9452204277608036</v>
      </c>
      <c r="F9" s="255"/>
    </row>
    <row r="10" spans="1:9" s="58" customFormat="1" ht="25" customHeight="1" x14ac:dyDescent="0.2">
      <c r="B10" s="102" t="s">
        <v>213</v>
      </c>
      <c r="C10" s="103">
        <v>11375</v>
      </c>
      <c r="D10" s="163">
        <f t="shared" si="0"/>
        <v>6.2063509384548228</v>
      </c>
      <c r="F10" s="255"/>
    </row>
    <row r="11" spans="1:9" s="58" customFormat="1" ht="25" customHeight="1" x14ac:dyDescent="0.2">
      <c r="B11" s="102" t="s">
        <v>214</v>
      </c>
      <c r="C11" s="103">
        <v>5639</v>
      </c>
      <c r="D11" s="163">
        <f t="shared" si="0"/>
        <v>3.0767132256656482</v>
      </c>
      <c r="F11" s="255"/>
    </row>
    <row r="12" spans="1:9" s="58" customFormat="1" ht="25" customHeight="1" x14ac:dyDescent="0.2">
      <c r="B12" s="102" t="s">
        <v>44</v>
      </c>
      <c r="C12" s="103">
        <v>5013</v>
      </c>
      <c r="D12" s="163">
        <f t="shared" si="0"/>
        <v>2.7351593190746399</v>
      </c>
      <c r="F12" s="255"/>
    </row>
    <row r="13" spans="1:9" s="58" customFormat="1" ht="25" customHeight="1" x14ac:dyDescent="0.2">
      <c r="B13" s="102" t="s">
        <v>148</v>
      </c>
      <c r="C13" s="103">
        <v>2241</v>
      </c>
      <c r="D13" s="163">
        <f t="shared" si="0"/>
        <v>1.2227193365342646</v>
      </c>
      <c r="F13" s="255"/>
    </row>
    <row r="14" spans="1:9" s="58" customFormat="1" ht="25" customHeight="1" x14ac:dyDescent="0.2">
      <c r="B14" s="102" t="s">
        <v>216</v>
      </c>
      <c r="C14" s="103">
        <v>192</v>
      </c>
      <c r="D14" s="163">
        <f t="shared" si="0"/>
        <v>0.10475774770842426</v>
      </c>
      <c r="F14" s="255"/>
    </row>
    <row r="15" spans="1:9" s="58" customFormat="1" ht="25" customHeight="1" x14ac:dyDescent="0.2">
      <c r="B15" s="102" t="s">
        <v>5</v>
      </c>
      <c r="C15" s="103">
        <v>5457</v>
      </c>
      <c r="D15" s="163">
        <f t="shared" si="0"/>
        <v>2.9774116106503712</v>
      </c>
      <c r="F15" s="255"/>
    </row>
    <row r="16" spans="1:9" s="58" customFormat="1" ht="30" customHeight="1" x14ac:dyDescent="0.2">
      <c r="B16" s="37" t="s">
        <v>4</v>
      </c>
      <c r="C16" s="50">
        <f>SUM(C6:C15)</f>
        <v>183280</v>
      </c>
      <c r="D16" s="168">
        <f>SUM(D6:D15)</f>
        <v>100</v>
      </c>
      <c r="F16" s="255"/>
    </row>
    <row r="17" spans="2:9" s="58" customFormat="1" ht="25" customHeight="1" x14ac:dyDescent="0.2">
      <c r="B17" s="75" t="s">
        <v>98</v>
      </c>
      <c r="C17" s="28"/>
      <c r="D17" s="28"/>
      <c r="E17" s="28"/>
      <c r="F17" s="255"/>
      <c r="G17" s="149"/>
      <c r="H17" s="28"/>
      <c r="I17" s="28"/>
    </row>
    <row r="18" spans="2:9" s="58" customFormat="1" ht="30" customHeight="1" x14ac:dyDescent="0.2">
      <c r="B18" s="187"/>
      <c r="C18" s="149"/>
      <c r="D18" s="149"/>
      <c r="E18" s="149"/>
      <c r="F18" s="188"/>
      <c r="G18" s="149"/>
      <c r="H18" s="149"/>
      <c r="I18" s="149"/>
    </row>
    <row r="19" spans="2:9" x14ac:dyDescent="0.2">
      <c r="B19" s="2"/>
    </row>
    <row r="20" spans="2:9" x14ac:dyDescent="0.2"/>
    <row r="21" spans="2:9" x14ac:dyDescent="0.2"/>
    <row r="22" spans="2:9" x14ac:dyDescent="0.2"/>
    <row r="23" spans="2:9" x14ac:dyDescent="0.2"/>
    <row r="24" spans="2:9" x14ac:dyDescent="0.2"/>
    <row r="25" spans="2:9" x14ac:dyDescent="0.2"/>
    <row r="26" spans="2:9" x14ac:dyDescent="0.2"/>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2" x14ac:dyDescent="0.2"/>
    <row r="43" x14ac:dyDescent="0.2"/>
  </sheetData>
  <sheetProtection sheet="1" objects="1" scenarios="1"/>
  <sortState xmlns:xlrd2="http://schemas.microsoft.com/office/spreadsheetml/2017/richdata2" ref="B5:D13">
    <sortCondition descending="1" ref="C4:C13"/>
  </sortState>
  <mergeCells count="6">
    <mergeCell ref="B1:I1"/>
    <mergeCell ref="C4:D4"/>
    <mergeCell ref="C3:D3"/>
    <mergeCell ref="B3:B5"/>
    <mergeCell ref="H3:H6"/>
    <mergeCell ref="F3:F1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3"/>
  <dimension ref="A1:M155"/>
  <sheetViews>
    <sheetView showGridLines="0" zoomScaleNormal="100" workbookViewId="0"/>
  </sheetViews>
  <sheetFormatPr baseColWidth="10" defaultColWidth="0" defaultRowHeight="15" zeroHeight="1" x14ac:dyDescent="0.2"/>
  <cols>
    <col min="1" max="1" width="5.83203125" style="13" customWidth="1"/>
    <col min="2" max="2" width="80.83203125" style="13" customWidth="1"/>
    <col min="3" max="4" width="15.83203125" style="13" customWidth="1"/>
    <col min="5" max="5" width="2.83203125" style="13" customWidth="1"/>
    <col min="6" max="6" width="34.33203125" style="13" customWidth="1"/>
    <col min="7" max="7" width="20.83203125" style="13" customWidth="1"/>
    <col min="8" max="8" width="2.83203125" style="25" customWidth="1"/>
    <col min="9" max="9" width="11.5" style="13" hidden="1" customWidth="1"/>
    <col min="10" max="10" width="0.83203125" style="13" hidden="1" customWidth="1"/>
    <col min="11" max="11" width="11.5" style="13" hidden="1" customWidth="1"/>
    <col min="12" max="12" width="33.1640625" style="13" hidden="1" customWidth="1"/>
    <col min="13" max="16384" width="11.5" style="13" hidden="1"/>
  </cols>
  <sheetData>
    <row r="1" spans="1:13" ht="100" customHeight="1" x14ac:dyDescent="0.2">
      <c r="A1" s="284"/>
      <c r="B1" s="301" t="s">
        <v>97</v>
      </c>
      <c r="C1" s="301"/>
      <c r="D1" s="301"/>
      <c r="E1" s="301"/>
      <c r="F1" s="301"/>
      <c r="G1" s="301"/>
      <c r="H1" s="301"/>
      <c r="I1" s="301"/>
    </row>
    <row r="2" spans="1:13" ht="30" customHeight="1" x14ac:dyDescent="0.2">
      <c r="C2" s="5"/>
      <c r="D2" s="5"/>
      <c r="E2" s="5"/>
      <c r="F2" s="5"/>
      <c r="G2" s="5"/>
    </row>
    <row r="3" spans="1:13" ht="30" customHeight="1" x14ac:dyDescent="0.2">
      <c r="B3" s="262" t="s">
        <v>45</v>
      </c>
      <c r="C3" s="263" t="s">
        <v>232</v>
      </c>
      <c r="D3" s="264"/>
      <c r="F3" s="255" t="s">
        <v>231</v>
      </c>
      <c r="H3" s="76"/>
    </row>
    <row r="4" spans="1:13" ht="30" customHeight="1" x14ac:dyDescent="0.2">
      <c r="B4" s="262"/>
      <c r="C4" s="263" t="s">
        <v>0</v>
      </c>
      <c r="D4" s="264"/>
      <c r="F4" s="255"/>
    </row>
    <row r="5" spans="1:13" ht="30" customHeight="1" x14ac:dyDescent="0.2">
      <c r="B5" s="262"/>
      <c r="C5" s="265" t="s">
        <v>6</v>
      </c>
      <c r="D5" s="266" t="s">
        <v>7</v>
      </c>
      <c r="F5" s="255"/>
    </row>
    <row r="6" spans="1:13" s="58" customFormat="1" ht="25" customHeight="1" x14ac:dyDescent="0.2">
      <c r="B6" s="216" t="s">
        <v>295</v>
      </c>
      <c r="C6" s="217">
        <v>8697</v>
      </c>
      <c r="D6" s="218">
        <f>(C6/$C$115)*100</f>
        <v>4.7451986032300306</v>
      </c>
      <c r="F6" s="255"/>
      <c r="H6" s="67"/>
      <c r="L6" s="68"/>
      <c r="M6" s="69"/>
    </row>
    <row r="7" spans="1:13" s="58" customFormat="1" ht="25" customHeight="1" x14ac:dyDescent="0.2">
      <c r="B7" s="216" t="s">
        <v>53</v>
      </c>
      <c r="C7" s="217">
        <v>7991</v>
      </c>
      <c r="D7" s="218">
        <f t="shared" ref="D7:D70" si="0">(C7/$C$115)*100</f>
        <v>4.3599956350938456</v>
      </c>
      <c r="F7" s="255"/>
      <c r="H7" s="67"/>
      <c r="L7" s="68"/>
      <c r="M7" s="69"/>
    </row>
    <row r="8" spans="1:13" s="58" customFormat="1" ht="25" customHeight="1" x14ac:dyDescent="0.2">
      <c r="B8" s="216" t="s">
        <v>70</v>
      </c>
      <c r="C8" s="217">
        <v>7415</v>
      </c>
      <c r="D8" s="218">
        <f t="shared" si="0"/>
        <v>4.0457223919685728</v>
      </c>
      <c r="F8" s="255"/>
      <c r="H8" s="67"/>
      <c r="L8" s="68"/>
      <c r="M8" s="69"/>
    </row>
    <row r="9" spans="1:13" s="58" customFormat="1" ht="25" customHeight="1" x14ac:dyDescent="0.2">
      <c r="B9" s="216" t="s">
        <v>50</v>
      </c>
      <c r="C9" s="217">
        <v>6985</v>
      </c>
      <c r="D9" s="218">
        <f t="shared" si="0"/>
        <v>3.8111086861632475</v>
      </c>
      <c r="F9" s="255"/>
      <c r="H9" s="67"/>
      <c r="L9" s="68"/>
      <c r="M9" s="69"/>
    </row>
    <row r="10" spans="1:13" s="58" customFormat="1" ht="25" customHeight="1" x14ac:dyDescent="0.2">
      <c r="B10" s="216" t="s">
        <v>296</v>
      </c>
      <c r="C10" s="217">
        <v>6413</v>
      </c>
      <c r="D10" s="218">
        <f t="shared" si="0"/>
        <v>3.4990178961152334</v>
      </c>
      <c r="F10" s="255"/>
      <c r="H10" s="67"/>
      <c r="L10" s="68"/>
      <c r="M10" s="69"/>
    </row>
    <row r="11" spans="1:13" s="58" customFormat="1" ht="25" customHeight="1" x14ac:dyDescent="0.2">
      <c r="B11" s="216" t="s">
        <v>48</v>
      </c>
      <c r="C11" s="217">
        <v>6324</v>
      </c>
      <c r="D11" s="218">
        <f t="shared" si="0"/>
        <v>3.4504583151462245</v>
      </c>
      <c r="F11" s="255"/>
      <c r="H11" s="67"/>
      <c r="L11" s="68"/>
      <c r="M11" s="69"/>
    </row>
    <row r="12" spans="1:13" s="58" customFormat="1" ht="25" customHeight="1" x14ac:dyDescent="0.2">
      <c r="B12" s="216" t="s">
        <v>46</v>
      </c>
      <c r="C12" s="217">
        <v>5598</v>
      </c>
      <c r="D12" s="218">
        <f t="shared" si="0"/>
        <v>3.0543430816237453</v>
      </c>
      <c r="F12" s="255"/>
      <c r="H12" s="67"/>
      <c r="L12" s="68"/>
      <c r="M12" s="69"/>
    </row>
    <row r="13" spans="1:13" s="58" customFormat="1" ht="25" customHeight="1" x14ac:dyDescent="0.2">
      <c r="B13" s="216" t="s">
        <v>66</v>
      </c>
      <c r="C13" s="217">
        <v>5522</v>
      </c>
      <c r="D13" s="218">
        <f t="shared" si="0"/>
        <v>3.0128764731558273</v>
      </c>
      <c r="F13" s="255"/>
      <c r="H13" s="67"/>
      <c r="L13" s="68"/>
      <c r="M13" s="69"/>
    </row>
    <row r="14" spans="1:13" s="58" customFormat="1" ht="25" customHeight="1" x14ac:dyDescent="0.2">
      <c r="B14" s="216" t="s">
        <v>62</v>
      </c>
      <c r="C14" s="217">
        <v>5323</v>
      </c>
      <c r="D14" s="218">
        <f t="shared" si="0"/>
        <v>2.9042994325622002</v>
      </c>
      <c r="F14" s="255"/>
      <c r="H14" s="67"/>
      <c r="L14" s="68"/>
      <c r="M14" s="69"/>
    </row>
    <row r="15" spans="1:13" s="58" customFormat="1" ht="25" customHeight="1" x14ac:dyDescent="0.2">
      <c r="B15" s="216" t="s">
        <v>56</v>
      </c>
      <c r="C15" s="217">
        <v>4870</v>
      </c>
      <c r="D15" s="218">
        <f t="shared" si="0"/>
        <v>2.6571366215626364</v>
      </c>
      <c r="F15" s="255"/>
      <c r="H15" s="67"/>
      <c r="L15" s="68"/>
      <c r="M15" s="69"/>
    </row>
    <row r="16" spans="1:13" s="58" customFormat="1" ht="25" customHeight="1" x14ac:dyDescent="0.2">
      <c r="B16" s="216" t="s">
        <v>47</v>
      </c>
      <c r="C16" s="217">
        <v>4818</v>
      </c>
      <c r="D16" s="218">
        <f t="shared" si="0"/>
        <v>2.6287647315582712</v>
      </c>
      <c r="H16" s="67"/>
      <c r="L16" s="68"/>
      <c r="M16" s="69"/>
    </row>
    <row r="17" spans="2:13" s="58" customFormat="1" ht="25" customHeight="1" x14ac:dyDescent="0.2">
      <c r="B17" s="216" t="s">
        <v>52</v>
      </c>
      <c r="C17" s="217">
        <v>4785</v>
      </c>
      <c r="D17" s="218">
        <f t="shared" si="0"/>
        <v>2.6107594936708862</v>
      </c>
      <c r="H17" s="67"/>
      <c r="L17" s="68"/>
      <c r="M17" s="69"/>
    </row>
    <row r="18" spans="2:13" s="58" customFormat="1" ht="25" customHeight="1" x14ac:dyDescent="0.2">
      <c r="B18" s="216" t="s">
        <v>54</v>
      </c>
      <c r="C18" s="217">
        <v>3968</v>
      </c>
      <c r="D18" s="218">
        <f t="shared" si="0"/>
        <v>2.1649934526407684</v>
      </c>
      <c r="H18" s="67"/>
      <c r="L18" s="68"/>
      <c r="M18" s="69"/>
    </row>
    <row r="19" spans="2:13" s="58" customFormat="1" ht="25" customHeight="1" x14ac:dyDescent="0.2">
      <c r="B19" s="216" t="s">
        <v>67</v>
      </c>
      <c r="C19" s="217">
        <v>3803</v>
      </c>
      <c r="D19" s="218">
        <f t="shared" si="0"/>
        <v>2.074967263203841</v>
      </c>
      <c r="H19" s="67"/>
      <c r="L19" s="68"/>
      <c r="M19" s="69"/>
    </row>
    <row r="20" spans="2:13" s="58" customFormat="1" ht="25" customHeight="1" x14ac:dyDescent="0.2">
      <c r="B20" s="216" t="s">
        <v>55</v>
      </c>
      <c r="C20" s="217">
        <v>3725</v>
      </c>
      <c r="D20" s="218">
        <f t="shared" si="0"/>
        <v>2.032409428197294</v>
      </c>
      <c r="H20" s="67"/>
      <c r="L20" s="68"/>
      <c r="M20" s="69"/>
    </row>
    <row r="21" spans="2:13" s="58" customFormat="1" ht="25" customHeight="1" x14ac:dyDescent="0.2">
      <c r="B21" s="216" t="s">
        <v>65</v>
      </c>
      <c r="C21" s="217">
        <v>3707</v>
      </c>
      <c r="D21" s="218">
        <f t="shared" si="0"/>
        <v>2.0225883893496293</v>
      </c>
      <c r="H21" s="67"/>
      <c r="L21" s="68"/>
      <c r="M21" s="69"/>
    </row>
    <row r="22" spans="2:13" s="58" customFormat="1" ht="25" customHeight="1" x14ac:dyDescent="0.2">
      <c r="B22" s="216" t="s">
        <v>51</v>
      </c>
      <c r="C22" s="217">
        <v>3515</v>
      </c>
      <c r="D22" s="218">
        <f t="shared" si="0"/>
        <v>1.9178306416412045</v>
      </c>
      <c r="H22" s="67"/>
      <c r="L22" s="68"/>
      <c r="M22" s="69"/>
    </row>
    <row r="23" spans="2:13" s="58" customFormat="1" ht="25" customHeight="1" x14ac:dyDescent="0.2">
      <c r="B23" s="216" t="s">
        <v>63</v>
      </c>
      <c r="C23" s="217">
        <v>3284</v>
      </c>
      <c r="D23" s="218">
        <f t="shared" si="0"/>
        <v>1.791793976429507</v>
      </c>
      <c r="H23" s="67"/>
      <c r="L23" s="68"/>
      <c r="M23" s="69"/>
    </row>
    <row r="24" spans="2:13" s="58" customFormat="1" ht="25" customHeight="1" x14ac:dyDescent="0.2">
      <c r="B24" s="216" t="s">
        <v>58</v>
      </c>
      <c r="C24" s="217">
        <v>3256</v>
      </c>
      <c r="D24" s="218">
        <f t="shared" si="0"/>
        <v>1.7765168048886948</v>
      </c>
      <c r="H24" s="67"/>
      <c r="L24" s="68"/>
      <c r="M24" s="69"/>
    </row>
    <row r="25" spans="2:13" s="58" customFormat="1" ht="25" customHeight="1" x14ac:dyDescent="0.2">
      <c r="B25" s="216" t="s">
        <v>69</v>
      </c>
      <c r="C25" s="217">
        <v>3248</v>
      </c>
      <c r="D25" s="218">
        <f t="shared" si="0"/>
        <v>1.7721518987341773</v>
      </c>
      <c r="H25" s="67"/>
      <c r="L25" s="68"/>
      <c r="M25" s="69"/>
    </row>
    <row r="26" spans="2:13" s="58" customFormat="1" ht="25" customHeight="1" x14ac:dyDescent="0.2">
      <c r="B26" s="216" t="s">
        <v>79</v>
      </c>
      <c r="C26" s="217">
        <v>3029</v>
      </c>
      <c r="D26" s="218">
        <f t="shared" si="0"/>
        <v>1.6526625927542555</v>
      </c>
      <c r="H26" s="67"/>
      <c r="L26" s="68"/>
      <c r="M26" s="69"/>
    </row>
    <row r="27" spans="2:13" s="58" customFormat="1" ht="25" customHeight="1" x14ac:dyDescent="0.2">
      <c r="B27" s="216" t="s">
        <v>64</v>
      </c>
      <c r="C27" s="217">
        <v>3009</v>
      </c>
      <c r="D27" s="218">
        <f t="shared" si="0"/>
        <v>1.6417503273679617</v>
      </c>
      <c r="H27" s="67"/>
      <c r="L27" s="68"/>
      <c r="M27" s="69"/>
    </row>
    <row r="28" spans="2:13" s="58" customFormat="1" ht="25" customHeight="1" x14ac:dyDescent="0.2">
      <c r="B28" s="216" t="s">
        <v>60</v>
      </c>
      <c r="C28" s="217">
        <v>2974</v>
      </c>
      <c r="D28" s="218">
        <f t="shared" si="0"/>
        <v>1.6226538629419467</v>
      </c>
      <c r="H28" s="67"/>
      <c r="L28" s="68"/>
      <c r="M28" s="69"/>
    </row>
    <row r="29" spans="2:13" s="58" customFormat="1" ht="25" customHeight="1" x14ac:dyDescent="0.2">
      <c r="B29" s="216" t="s">
        <v>73</v>
      </c>
      <c r="C29" s="217">
        <v>2899</v>
      </c>
      <c r="D29" s="218">
        <f t="shared" si="0"/>
        <v>1.5817328677433435</v>
      </c>
      <c r="H29" s="67"/>
      <c r="L29" s="68"/>
      <c r="M29" s="69"/>
    </row>
    <row r="30" spans="2:13" s="58" customFormat="1" ht="25" customHeight="1" x14ac:dyDescent="0.2">
      <c r="B30" s="216" t="s">
        <v>49</v>
      </c>
      <c r="C30" s="217">
        <v>2662</v>
      </c>
      <c r="D30" s="218">
        <f t="shared" si="0"/>
        <v>1.4524225229157572</v>
      </c>
      <c r="H30" s="67"/>
      <c r="L30" s="68"/>
      <c r="M30" s="69"/>
    </row>
    <row r="31" spans="2:13" s="58" customFormat="1" ht="25" customHeight="1" x14ac:dyDescent="0.2">
      <c r="B31" s="216" t="s">
        <v>72</v>
      </c>
      <c r="C31" s="217">
        <v>2638</v>
      </c>
      <c r="D31" s="218">
        <f t="shared" si="0"/>
        <v>1.4393278044522042</v>
      </c>
      <c r="H31" s="67"/>
      <c r="L31" s="68"/>
      <c r="M31" s="69"/>
    </row>
    <row r="32" spans="2:13" s="58" customFormat="1" ht="25" customHeight="1" x14ac:dyDescent="0.2">
      <c r="B32" s="216" t="s">
        <v>57</v>
      </c>
      <c r="C32" s="217">
        <v>2589</v>
      </c>
      <c r="D32" s="218">
        <f t="shared" si="0"/>
        <v>1.4125927542557835</v>
      </c>
      <c r="H32" s="67"/>
      <c r="L32" s="68"/>
      <c r="M32" s="69"/>
    </row>
    <row r="33" spans="2:13" s="58" customFormat="1" ht="25" customHeight="1" x14ac:dyDescent="0.2">
      <c r="B33" s="216" t="s">
        <v>103</v>
      </c>
      <c r="C33" s="217">
        <v>2388</v>
      </c>
      <c r="D33" s="218">
        <f t="shared" si="0"/>
        <v>1.3029244871235268</v>
      </c>
      <c r="H33" s="67"/>
      <c r="L33" s="68"/>
      <c r="M33" s="69"/>
    </row>
    <row r="34" spans="2:13" s="58" customFormat="1" ht="25" customHeight="1" x14ac:dyDescent="0.2">
      <c r="B34" s="216" t="s">
        <v>164</v>
      </c>
      <c r="C34" s="217">
        <v>2266</v>
      </c>
      <c r="D34" s="218">
        <f t="shared" si="0"/>
        <v>1.2363596682671323</v>
      </c>
      <c r="H34" s="67"/>
      <c r="L34" s="68"/>
      <c r="M34" s="69"/>
    </row>
    <row r="35" spans="2:13" s="58" customFormat="1" ht="25" customHeight="1" x14ac:dyDescent="0.2">
      <c r="B35" s="216" t="s">
        <v>68</v>
      </c>
      <c r="C35" s="217">
        <v>2112</v>
      </c>
      <c r="D35" s="218">
        <f t="shared" si="0"/>
        <v>1.152335224792667</v>
      </c>
      <c r="H35" s="67"/>
      <c r="L35" s="68"/>
      <c r="M35" s="69"/>
    </row>
    <row r="36" spans="2:13" s="58" customFormat="1" ht="25" customHeight="1" x14ac:dyDescent="0.2">
      <c r="B36" s="216" t="s">
        <v>76</v>
      </c>
      <c r="C36" s="217">
        <v>2090</v>
      </c>
      <c r="D36" s="218">
        <f t="shared" si="0"/>
        <v>1.1403317328677434</v>
      </c>
      <c r="H36" s="67"/>
      <c r="L36" s="68"/>
      <c r="M36" s="69"/>
    </row>
    <row r="37" spans="2:13" s="58" customFormat="1" ht="25" customHeight="1" x14ac:dyDescent="0.2">
      <c r="B37" s="216" t="s">
        <v>165</v>
      </c>
      <c r="C37" s="217">
        <v>1843</v>
      </c>
      <c r="D37" s="218">
        <f t="shared" si="0"/>
        <v>1.00556525534701</v>
      </c>
      <c r="H37" s="67"/>
      <c r="L37" s="68"/>
      <c r="M37" s="69"/>
    </row>
    <row r="38" spans="2:13" s="58" customFormat="1" ht="25" customHeight="1" x14ac:dyDescent="0.2">
      <c r="B38" s="216" t="s">
        <v>61</v>
      </c>
      <c r="C38" s="217">
        <v>1762</v>
      </c>
      <c r="D38" s="218">
        <f t="shared" si="0"/>
        <v>0.96137058053251856</v>
      </c>
      <c r="H38" s="67"/>
      <c r="L38" s="68"/>
      <c r="M38" s="69"/>
    </row>
    <row r="39" spans="2:13" s="58" customFormat="1" ht="25" customHeight="1" x14ac:dyDescent="0.2">
      <c r="B39" s="216" t="s">
        <v>74</v>
      </c>
      <c r="C39" s="217">
        <v>1672</v>
      </c>
      <c r="D39" s="218">
        <f t="shared" si="0"/>
        <v>0.91226538629419462</v>
      </c>
      <c r="H39" s="67"/>
      <c r="L39" s="68"/>
      <c r="M39" s="69"/>
    </row>
    <row r="40" spans="2:13" s="58" customFormat="1" ht="25" customHeight="1" x14ac:dyDescent="0.2">
      <c r="B40" s="216" t="s">
        <v>77</v>
      </c>
      <c r="C40" s="217">
        <v>1553</v>
      </c>
      <c r="D40" s="218">
        <f t="shared" si="0"/>
        <v>0.84733740724574413</v>
      </c>
      <c r="H40" s="67"/>
      <c r="L40" s="68"/>
      <c r="M40" s="69"/>
    </row>
    <row r="41" spans="2:13" s="58" customFormat="1" ht="25" customHeight="1" x14ac:dyDescent="0.2">
      <c r="B41" s="216" t="s">
        <v>78</v>
      </c>
      <c r="C41" s="217">
        <v>1452</v>
      </c>
      <c r="D41" s="218">
        <f t="shared" si="0"/>
        <v>0.79223046704495848</v>
      </c>
      <c r="H41" s="67"/>
      <c r="L41" s="68"/>
      <c r="M41" s="69"/>
    </row>
    <row r="42" spans="2:13" s="58" customFormat="1" ht="25" customHeight="1" x14ac:dyDescent="0.2">
      <c r="B42" s="216" t="s">
        <v>104</v>
      </c>
      <c r="C42" s="217">
        <v>1429</v>
      </c>
      <c r="D42" s="218">
        <f t="shared" si="0"/>
        <v>0.77968136185072012</v>
      </c>
      <c r="H42" s="67"/>
      <c r="L42" s="68"/>
      <c r="M42" s="69"/>
    </row>
    <row r="43" spans="2:13" s="58" customFormat="1" ht="24" customHeight="1" x14ac:dyDescent="0.2">
      <c r="B43" s="216" t="s">
        <v>82</v>
      </c>
      <c r="C43" s="217">
        <v>1426</v>
      </c>
      <c r="D43" s="218">
        <f t="shared" si="0"/>
        <v>0.77804452204277608</v>
      </c>
      <c r="H43" s="67"/>
      <c r="L43" s="68"/>
      <c r="M43" s="69"/>
    </row>
    <row r="44" spans="2:13" s="58" customFormat="1" ht="25" customHeight="1" x14ac:dyDescent="0.2">
      <c r="B44" s="216" t="s">
        <v>166</v>
      </c>
      <c r="C44" s="217">
        <v>1426</v>
      </c>
      <c r="D44" s="218">
        <f t="shared" si="0"/>
        <v>0.77804452204277608</v>
      </c>
      <c r="H44" s="67"/>
      <c r="L44" s="68"/>
      <c r="M44" s="69"/>
    </row>
    <row r="45" spans="2:13" s="58" customFormat="1" ht="25" customHeight="1" x14ac:dyDescent="0.2">
      <c r="B45" s="216" t="s">
        <v>71</v>
      </c>
      <c r="C45" s="217">
        <v>1424</v>
      </c>
      <c r="D45" s="218">
        <f t="shared" si="0"/>
        <v>0.77695329550414671</v>
      </c>
      <c r="H45" s="67"/>
      <c r="L45" s="68"/>
      <c r="M45" s="69"/>
    </row>
    <row r="46" spans="2:13" s="58" customFormat="1" ht="25" customHeight="1" x14ac:dyDescent="0.2">
      <c r="B46" s="216" t="s">
        <v>80</v>
      </c>
      <c r="C46" s="217">
        <v>1385</v>
      </c>
      <c r="D46" s="218">
        <f t="shared" si="0"/>
        <v>0.755674378000873</v>
      </c>
      <c r="H46" s="67"/>
      <c r="L46" s="68"/>
      <c r="M46" s="69"/>
    </row>
    <row r="47" spans="2:13" s="58" customFormat="1" ht="25" customHeight="1" x14ac:dyDescent="0.2">
      <c r="B47" s="216" t="s">
        <v>297</v>
      </c>
      <c r="C47" s="217">
        <v>1342</v>
      </c>
      <c r="D47" s="218">
        <f t="shared" si="0"/>
        <v>0.73221300742034046</v>
      </c>
      <c r="H47" s="67"/>
      <c r="L47" s="68"/>
      <c r="M47" s="69"/>
    </row>
    <row r="48" spans="2:13" s="58" customFormat="1" ht="25" customHeight="1" x14ac:dyDescent="0.2">
      <c r="B48" s="216" t="s">
        <v>117</v>
      </c>
      <c r="C48" s="217">
        <v>1187</v>
      </c>
      <c r="D48" s="218">
        <f t="shared" si="0"/>
        <v>0.64764295067656052</v>
      </c>
      <c r="H48" s="67"/>
      <c r="L48" s="68"/>
      <c r="M48" s="69"/>
    </row>
    <row r="49" spans="2:13" s="58" customFormat="1" ht="25" customHeight="1" x14ac:dyDescent="0.2">
      <c r="B49" s="216" t="s">
        <v>81</v>
      </c>
      <c r="C49" s="217">
        <v>1145</v>
      </c>
      <c r="D49" s="218">
        <f t="shared" si="0"/>
        <v>0.62472719336534266</v>
      </c>
      <c r="H49" s="67"/>
      <c r="L49" s="68"/>
      <c r="M49" s="69"/>
    </row>
    <row r="50" spans="2:13" s="58" customFormat="1" ht="25" customHeight="1" x14ac:dyDescent="0.2">
      <c r="B50" s="216" t="s">
        <v>169</v>
      </c>
      <c r="C50" s="217">
        <v>1094</v>
      </c>
      <c r="D50" s="218">
        <f t="shared" si="0"/>
        <v>0.59690091663029243</v>
      </c>
      <c r="H50" s="67"/>
      <c r="L50" s="68"/>
      <c r="M50" s="69"/>
    </row>
    <row r="51" spans="2:13" s="58" customFormat="1" ht="25" customHeight="1" x14ac:dyDescent="0.2">
      <c r="B51" s="216" t="s">
        <v>106</v>
      </c>
      <c r="C51" s="217">
        <v>1023</v>
      </c>
      <c r="D51" s="218">
        <f t="shared" si="0"/>
        <v>0.55816237450894801</v>
      </c>
      <c r="H51" s="67"/>
      <c r="L51" s="68"/>
      <c r="M51" s="69"/>
    </row>
    <row r="52" spans="2:13" s="58" customFormat="1" ht="25" customHeight="1" x14ac:dyDescent="0.2">
      <c r="B52" s="216" t="s">
        <v>168</v>
      </c>
      <c r="C52" s="217">
        <v>1018</v>
      </c>
      <c r="D52" s="218">
        <f t="shared" si="0"/>
        <v>0.55543430816237449</v>
      </c>
      <c r="H52" s="67"/>
      <c r="L52" s="68"/>
      <c r="M52" s="69"/>
    </row>
    <row r="53" spans="2:13" s="58" customFormat="1" ht="25" customHeight="1" x14ac:dyDescent="0.2">
      <c r="B53" s="216" t="s">
        <v>140</v>
      </c>
      <c r="C53" s="217">
        <v>993</v>
      </c>
      <c r="D53" s="218">
        <f t="shared" si="0"/>
        <v>0.54179397642950677</v>
      </c>
      <c r="H53" s="67"/>
      <c r="L53" s="68"/>
      <c r="M53" s="69"/>
    </row>
    <row r="54" spans="2:13" s="58" customFormat="1" ht="25" customHeight="1" x14ac:dyDescent="0.2">
      <c r="B54" s="216" t="s">
        <v>122</v>
      </c>
      <c r="C54" s="217">
        <v>991</v>
      </c>
      <c r="D54" s="218">
        <f t="shared" si="0"/>
        <v>0.54070274989087741</v>
      </c>
      <c r="H54" s="67"/>
      <c r="L54" s="68"/>
      <c r="M54" s="69"/>
    </row>
    <row r="55" spans="2:13" s="58" customFormat="1" ht="25" customHeight="1" x14ac:dyDescent="0.2">
      <c r="B55" s="216" t="s">
        <v>113</v>
      </c>
      <c r="C55" s="217">
        <v>988</v>
      </c>
      <c r="D55" s="218">
        <f t="shared" si="0"/>
        <v>0.53906591008293314</v>
      </c>
      <c r="H55" s="67"/>
      <c r="L55" s="70"/>
      <c r="M55" s="71"/>
    </row>
    <row r="56" spans="2:13" s="58" customFormat="1" ht="25" customHeight="1" x14ac:dyDescent="0.2">
      <c r="B56" s="216" t="s">
        <v>108</v>
      </c>
      <c r="C56" s="217">
        <v>906</v>
      </c>
      <c r="D56" s="218">
        <f t="shared" si="0"/>
        <v>0.494325621999127</v>
      </c>
      <c r="H56" s="67"/>
      <c r="L56" s="70"/>
      <c r="M56" s="70"/>
    </row>
    <row r="57" spans="2:13" s="58" customFormat="1" ht="25" customHeight="1" x14ac:dyDescent="0.2">
      <c r="B57" s="216" t="s">
        <v>138</v>
      </c>
      <c r="C57" s="217">
        <v>878</v>
      </c>
      <c r="D57" s="218">
        <f t="shared" si="0"/>
        <v>0.47904845045831518</v>
      </c>
      <c r="H57" s="67"/>
      <c r="L57" s="70"/>
      <c r="M57" s="70"/>
    </row>
    <row r="58" spans="2:13" s="58" customFormat="1" ht="25" customHeight="1" x14ac:dyDescent="0.2">
      <c r="B58" s="216" t="s">
        <v>167</v>
      </c>
      <c r="C58" s="217">
        <v>832</v>
      </c>
      <c r="D58" s="218">
        <f t="shared" si="0"/>
        <v>0.45395024006983853</v>
      </c>
      <c r="H58" s="67"/>
      <c r="L58" s="70"/>
      <c r="M58" s="70"/>
    </row>
    <row r="59" spans="2:13" s="58" customFormat="1" ht="25" customHeight="1" x14ac:dyDescent="0.2">
      <c r="B59" s="216" t="s">
        <v>298</v>
      </c>
      <c r="C59" s="217">
        <v>823</v>
      </c>
      <c r="D59" s="218">
        <f t="shared" si="0"/>
        <v>0.44903972064600611</v>
      </c>
      <c r="H59" s="67"/>
      <c r="L59" s="70"/>
      <c r="M59" s="70"/>
    </row>
    <row r="60" spans="2:13" s="58" customFormat="1" ht="25" customHeight="1" x14ac:dyDescent="0.2">
      <c r="B60" s="216" t="s">
        <v>75</v>
      </c>
      <c r="C60" s="217">
        <v>798</v>
      </c>
      <c r="D60" s="218">
        <f t="shared" si="0"/>
        <v>0.43539938891313834</v>
      </c>
      <c r="H60" s="67"/>
      <c r="L60" s="70"/>
      <c r="M60" s="70"/>
    </row>
    <row r="61" spans="2:13" s="58" customFormat="1" ht="25" customHeight="1" x14ac:dyDescent="0.2">
      <c r="B61" s="216" t="s">
        <v>114</v>
      </c>
      <c r="C61" s="217">
        <v>795</v>
      </c>
      <c r="D61" s="218">
        <f t="shared" si="0"/>
        <v>0.43376254910519424</v>
      </c>
      <c r="H61" s="67"/>
      <c r="L61" s="70"/>
      <c r="M61" s="70"/>
    </row>
    <row r="62" spans="2:13" s="58" customFormat="1" ht="25" customHeight="1" x14ac:dyDescent="0.2">
      <c r="B62" s="216" t="s">
        <v>118</v>
      </c>
      <c r="C62" s="217">
        <v>790</v>
      </c>
      <c r="D62" s="218">
        <f t="shared" si="0"/>
        <v>0.43103448275862066</v>
      </c>
      <c r="H62" s="67"/>
      <c r="L62" s="70"/>
      <c r="M62" s="70"/>
    </row>
    <row r="63" spans="2:13" s="58" customFormat="1" ht="25" customHeight="1" x14ac:dyDescent="0.2">
      <c r="B63" s="216" t="s">
        <v>170</v>
      </c>
      <c r="C63" s="217">
        <v>787</v>
      </c>
      <c r="D63" s="218">
        <f t="shared" si="0"/>
        <v>0.42939764295067656</v>
      </c>
      <c r="H63" s="67"/>
      <c r="L63" s="70"/>
      <c r="M63" s="70"/>
    </row>
    <row r="64" spans="2:13" s="58" customFormat="1" ht="25" customHeight="1" x14ac:dyDescent="0.2">
      <c r="B64" s="216" t="s">
        <v>299</v>
      </c>
      <c r="C64" s="217">
        <v>761</v>
      </c>
      <c r="D64" s="218">
        <f t="shared" si="0"/>
        <v>0.41521169794849411</v>
      </c>
      <c r="H64" s="67"/>
      <c r="L64" s="70"/>
      <c r="M64" s="70"/>
    </row>
    <row r="65" spans="2:13" s="58" customFormat="1" ht="25" customHeight="1" x14ac:dyDescent="0.2">
      <c r="B65" s="216" t="s">
        <v>123</v>
      </c>
      <c r="C65" s="217">
        <v>752</v>
      </c>
      <c r="D65" s="218">
        <f t="shared" si="0"/>
        <v>0.41030117852466169</v>
      </c>
      <c r="H65" s="67"/>
      <c r="L65" s="70"/>
      <c r="M65" s="70"/>
    </row>
    <row r="66" spans="2:13" s="58" customFormat="1" ht="25" customHeight="1" x14ac:dyDescent="0.2">
      <c r="B66" s="216" t="s">
        <v>139</v>
      </c>
      <c r="C66" s="217">
        <v>736</v>
      </c>
      <c r="D66" s="218">
        <f t="shared" si="0"/>
        <v>0.40157136621562634</v>
      </c>
      <c r="H66" s="67"/>
      <c r="L66" s="70"/>
      <c r="M66" s="70"/>
    </row>
    <row r="67" spans="2:13" s="58" customFormat="1" ht="25" customHeight="1" x14ac:dyDescent="0.2">
      <c r="B67" s="216" t="s">
        <v>59</v>
      </c>
      <c r="C67" s="217">
        <v>735</v>
      </c>
      <c r="D67" s="218">
        <f t="shared" si="0"/>
        <v>0.40102575294631165</v>
      </c>
      <c r="H67" s="67"/>
      <c r="L67" s="70"/>
      <c r="M67" s="70"/>
    </row>
    <row r="68" spans="2:13" s="58" customFormat="1" ht="25" customHeight="1" x14ac:dyDescent="0.2">
      <c r="B68" s="216" t="s">
        <v>116</v>
      </c>
      <c r="C68" s="217">
        <v>693</v>
      </c>
      <c r="D68" s="218">
        <f t="shared" si="0"/>
        <v>0.37810999563509384</v>
      </c>
      <c r="H68" s="67"/>
      <c r="L68" s="70"/>
      <c r="M68" s="70"/>
    </row>
    <row r="69" spans="2:13" s="58" customFormat="1" ht="25" customHeight="1" x14ac:dyDescent="0.2">
      <c r="B69" s="216" t="s">
        <v>120</v>
      </c>
      <c r="C69" s="217">
        <v>649</v>
      </c>
      <c r="D69" s="218">
        <f t="shared" si="0"/>
        <v>0.35410301178524661</v>
      </c>
      <c r="H69" s="67"/>
      <c r="L69" s="70"/>
      <c r="M69" s="70"/>
    </row>
    <row r="70" spans="2:13" s="58" customFormat="1" ht="25" customHeight="1" x14ac:dyDescent="0.2">
      <c r="B70" s="216" t="s">
        <v>184</v>
      </c>
      <c r="C70" s="217">
        <v>644</v>
      </c>
      <c r="D70" s="218">
        <f t="shared" si="0"/>
        <v>0.35137494543867304</v>
      </c>
      <c r="H70" s="67"/>
      <c r="L70" s="70"/>
      <c r="M70" s="70"/>
    </row>
    <row r="71" spans="2:13" s="58" customFormat="1" ht="25" customHeight="1" x14ac:dyDescent="0.2">
      <c r="B71" s="216" t="s">
        <v>115</v>
      </c>
      <c r="C71" s="217">
        <v>627</v>
      </c>
      <c r="D71" s="218">
        <f t="shared" ref="D71:D114" si="1">(C71/$C$115)*100</f>
        <v>0.342099519860323</v>
      </c>
      <c r="H71" s="67"/>
      <c r="L71" s="70"/>
      <c r="M71" s="70"/>
    </row>
    <row r="72" spans="2:13" s="58" customFormat="1" ht="25" customHeight="1" x14ac:dyDescent="0.2">
      <c r="B72" s="216" t="s">
        <v>300</v>
      </c>
      <c r="C72" s="217">
        <v>606</v>
      </c>
      <c r="D72" s="218">
        <f t="shared" si="1"/>
        <v>0.33064164120471412</v>
      </c>
      <c r="H72" s="67"/>
      <c r="L72" s="70"/>
      <c r="M72" s="70"/>
    </row>
    <row r="73" spans="2:13" s="58" customFormat="1" ht="25" customHeight="1" x14ac:dyDescent="0.2">
      <c r="B73" s="216" t="s">
        <v>179</v>
      </c>
      <c r="C73" s="217">
        <v>547</v>
      </c>
      <c r="D73" s="218">
        <f t="shared" si="1"/>
        <v>0.29845045831514622</v>
      </c>
      <c r="H73" s="67"/>
      <c r="L73" s="70"/>
      <c r="M73" s="70"/>
    </row>
    <row r="74" spans="2:13" s="58" customFormat="1" ht="28.5" customHeight="1" x14ac:dyDescent="0.2">
      <c r="B74" s="216" t="s">
        <v>171</v>
      </c>
      <c r="C74" s="217">
        <v>546</v>
      </c>
      <c r="D74" s="218">
        <f t="shared" si="1"/>
        <v>0.29790484504583148</v>
      </c>
      <c r="H74" s="67"/>
      <c r="L74" s="70"/>
      <c r="M74" s="70"/>
    </row>
    <row r="75" spans="2:13" s="58" customFormat="1" ht="25" customHeight="1" x14ac:dyDescent="0.2">
      <c r="B75" s="216" t="s">
        <v>137</v>
      </c>
      <c r="C75" s="217">
        <v>536</v>
      </c>
      <c r="D75" s="218">
        <f t="shared" si="1"/>
        <v>0.29244871235268438</v>
      </c>
      <c r="H75" s="67"/>
      <c r="L75" s="70"/>
      <c r="M75" s="70"/>
    </row>
    <row r="76" spans="2:13" s="58" customFormat="1" ht="25" customHeight="1" x14ac:dyDescent="0.2">
      <c r="B76" s="216" t="s">
        <v>141</v>
      </c>
      <c r="C76" s="217">
        <v>527</v>
      </c>
      <c r="D76" s="218">
        <f t="shared" si="1"/>
        <v>0.28753819292885202</v>
      </c>
      <c r="H76" s="67"/>
      <c r="L76" s="70"/>
      <c r="M76" s="70"/>
    </row>
    <row r="77" spans="2:13" s="58" customFormat="1" ht="25" customHeight="1" x14ac:dyDescent="0.2">
      <c r="B77" s="216" t="s">
        <v>107</v>
      </c>
      <c r="C77" s="217">
        <v>510</v>
      </c>
      <c r="D77" s="218">
        <f t="shared" si="1"/>
        <v>0.27826276735050198</v>
      </c>
      <c r="H77" s="67"/>
      <c r="L77" s="70"/>
      <c r="M77" s="70"/>
    </row>
    <row r="78" spans="2:13" s="58" customFormat="1" ht="25" customHeight="1" x14ac:dyDescent="0.2">
      <c r="B78" s="216" t="s">
        <v>135</v>
      </c>
      <c r="C78" s="217">
        <v>505</v>
      </c>
      <c r="D78" s="218">
        <f t="shared" si="1"/>
        <v>0.27553470100392841</v>
      </c>
      <c r="H78" s="67"/>
      <c r="L78" s="70"/>
      <c r="M78" s="70"/>
    </row>
    <row r="79" spans="2:13" s="58" customFormat="1" ht="25" customHeight="1" x14ac:dyDescent="0.2">
      <c r="B79" s="216" t="s">
        <v>143</v>
      </c>
      <c r="C79" s="217">
        <v>498</v>
      </c>
      <c r="D79" s="218">
        <f t="shared" si="1"/>
        <v>0.27171540811872547</v>
      </c>
      <c r="H79" s="67"/>
      <c r="L79" s="70"/>
      <c r="M79" s="70"/>
    </row>
    <row r="80" spans="2:13" s="58" customFormat="1" ht="25" customHeight="1" x14ac:dyDescent="0.2">
      <c r="B80" s="216" t="s">
        <v>142</v>
      </c>
      <c r="C80" s="217">
        <v>443</v>
      </c>
      <c r="D80" s="218">
        <f t="shared" si="1"/>
        <v>0.2417066783064164</v>
      </c>
      <c r="H80" s="67"/>
      <c r="L80" s="70"/>
      <c r="M80" s="70"/>
    </row>
    <row r="81" spans="2:13" s="58" customFormat="1" ht="25" customHeight="1" x14ac:dyDescent="0.2">
      <c r="B81" s="216" t="s">
        <v>105</v>
      </c>
      <c r="C81" s="217">
        <v>432</v>
      </c>
      <c r="D81" s="218">
        <f t="shared" si="1"/>
        <v>0.23570493234395459</v>
      </c>
      <c r="H81" s="67"/>
      <c r="L81" s="70"/>
      <c r="M81" s="70"/>
    </row>
    <row r="82" spans="2:13" s="58" customFormat="1" ht="25" customHeight="1" x14ac:dyDescent="0.2">
      <c r="B82" s="216" t="s">
        <v>145</v>
      </c>
      <c r="C82" s="217">
        <v>420</v>
      </c>
      <c r="D82" s="218">
        <f t="shared" si="1"/>
        <v>0.22915757311217808</v>
      </c>
      <c r="H82" s="67"/>
      <c r="L82" s="70"/>
      <c r="M82" s="70"/>
    </row>
    <row r="83" spans="2:13" s="58" customFormat="1" ht="25" customHeight="1" x14ac:dyDescent="0.2">
      <c r="B83" s="216" t="s">
        <v>136</v>
      </c>
      <c r="C83" s="217">
        <v>403</v>
      </c>
      <c r="D83" s="218">
        <f t="shared" si="1"/>
        <v>0.21988214753382801</v>
      </c>
      <c r="H83" s="67"/>
      <c r="L83" s="70"/>
      <c r="M83" s="70"/>
    </row>
    <row r="84" spans="2:13" s="58" customFormat="1" ht="25" customHeight="1" x14ac:dyDescent="0.2">
      <c r="B84" s="216" t="s">
        <v>301</v>
      </c>
      <c r="C84" s="217">
        <v>392</v>
      </c>
      <c r="D84" s="218">
        <f t="shared" si="1"/>
        <v>0.21388040157136623</v>
      </c>
      <c r="H84" s="67"/>
      <c r="L84" s="70"/>
      <c r="M84" s="70"/>
    </row>
    <row r="85" spans="2:13" s="58" customFormat="1" ht="25" customHeight="1" x14ac:dyDescent="0.2">
      <c r="B85" s="216" t="s">
        <v>172</v>
      </c>
      <c r="C85" s="217">
        <v>391</v>
      </c>
      <c r="D85" s="218">
        <f t="shared" si="1"/>
        <v>0.21333478830205149</v>
      </c>
      <c r="H85" s="67"/>
      <c r="L85" s="70"/>
      <c r="M85" s="70"/>
    </row>
    <row r="86" spans="2:13" s="58" customFormat="1" ht="25" customHeight="1" x14ac:dyDescent="0.2">
      <c r="B86" s="216" t="s">
        <v>178</v>
      </c>
      <c r="C86" s="217">
        <v>381</v>
      </c>
      <c r="D86" s="218">
        <f t="shared" si="1"/>
        <v>0.20787865560890442</v>
      </c>
      <c r="H86" s="67"/>
      <c r="L86" s="70"/>
      <c r="M86" s="70"/>
    </row>
    <row r="87" spans="2:13" s="58" customFormat="1" ht="25" customHeight="1" x14ac:dyDescent="0.2">
      <c r="B87" s="216" t="s">
        <v>144</v>
      </c>
      <c r="C87" s="217">
        <v>359</v>
      </c>
      <c r="D87" s="218">
        <f t="shared" si="1"/>
        <v>0.19587516368398078</v>
      </c>
      <c r="H87" s="67"/>
      <c r="L87" s="70"/>
      <c r="M87" s="70"/>
    </row>
    <row r="88" spans="2:13" s="58" customFormat="1" ht="25" customHeight="1" x14ac:dyDescent="0.2">
      <c r="B88" s="216" t="s">
        <v>124</v>
      </c>
      <c r="C88" s="217">
        <v>351</v>
      </c>
      <c r="D88" s="218">
        <f t="shared" si="1"/>
        <v>0.1915102575294631</v>
      </c>
      <c r="H88" s="67"/>
      <c r="L88" s="70"/>
      <c r="M88" s="70"/>
    </row>
    <row r="89" spans="2:13" s="58" customFormat="1" ht="25" customHeight="1" x14ac:dyDescent="0.2">
      <c r="B89" s="216" t="s">
        <v>119</v>
      </c>
      <c r="C89" s="217">
        <v>338</v>
      </c>
      <c r="D89" s="218">
        <f t="shared" si="1"/>
        <v>0.1844172850283719</v>
      </c>
      <c r="H89" s="67"/>
      <c r="L89" s="70"/>
      <c r="M89" s="70"/>
    </row>
    <row r="90" spans="2:13" s="58" customFormat="1" ht="25" customHeight="1" x14ac:dyDescent="0.2">
      <c r="B90" s="216" t="s">
        <v>175</v>
      </c>
      <c r="C90" s="217">
        <v>321</v>
      </c>
      <c r="D90" s="218">
        <f t="shared" si="1"/>
        <v>0.17514185945002181</v>
      </c>
      <c r="H90" s="67"/>
      <c r="L90" s="70"/>
      <c r="M90" s="70"/>
    </row>
    <row r="91" spans="2:13" s="58" customFormat="1" ht="25" customHeight="1" x14ac:dyDescent="0.2">
      <c r="B91" s="216" t="s">
        <v>121</v>
      </c>
      <c r="C91" s="217">
        <v>312</v>
      </c>
      <c r="D91" s="218">
        <f t="shared" si="1"/>
        <v>0.17023134002618945</v>
      </c>
      <c r="H91" s="67"/>
      <c r="L91" s="70"/>
      <c r="M91" s="70"/>
    </row>
    <row r="92" spans="2:13" s="58" customFormat="1" ht="25" customHeight="1" x14ac:dyDescent="0.2">
      <c r="B92" s="216" t="s">
        <v>177</v>
      </c>
      <c r="C92" s="217">
        <v>300</v>
      </c>
      <c r="D92" s="218">
        <f t="shared" si="1"/>
        <v>0.1636839807944129</v>
      </c>
      <c r="H92" s="67"/>
      <c r="L92" s="70"/>
      <c r="M92" s="70"/>
    </row>
    <row r="93" spans="2:13" s="58" customFormat="1" ht="25" customHeight="1" x14ac:dyDescent="0.2">
      <c r="B93" s="216" t="s">
        <v>302</v>
      </c>
      <c r="C93" s="217">
        <v>280</v>
      </c>
      <c r="D93" s="218">
        <f t="shared" si="1"/>
        <v>0.15277171540811874</v>
      </c>
      <c r="H93" s="67"/>
      <c r="L93" s="70"/>
      <c r="M93" s="70"/>
    </row>
    <row r="94" spans="2:13" s="58" customFormat="1" ht="25" customHeight="1" x14ac:dyDescent="0.2">
      <c r="B94" s="216" t="s">
        <v>173</v>
      </c>
      <c r="C94" s="217">
        <v>280</v>
      </c>
      <c r="D94" s="218">
        <f t="shared" si="1"/>
        <v>0.15277171540811874</v>
      </c>
      <c r="H94" s="67"/>
      <c r="L94" s="70"/>
      <c r="M94" s="70"/>
    </row>
    <row r="95" spans="2:13" s="58" customFormat="1" ht="25" customHeight="1" x14ac:dyDescent="0.2">
      <c r="B95" s="216" t="s">
        <v>174</v>
      </c>
      <c r="C95" s="217">
        <v>269</v>
      </c>
      <c r="D95" s="218">
        <f t="shared" si="1"/>
        <v>0.1467699694456569</v>
      </c>
      <c r="H95" s="67"/>
      <c r="L95" s="70"/>
      <c r="M95" s="70"/>
    </row>
    <row r="96" spans="2:13" s="58" customFormat="1" ht="25" customHeight="1" x14ac:dyDescent="0.2">
      <c r="B96" s="216" t="s">
        <v>176</v>
      </c>
      <c r="C96" s="217">
        <v>229</v>
      </c>
      <c r="D96" s="218">
        <f t="shared" si="1"/>
        <v>0.12494543867306854</v>
      </c>
      <c r="H96" s="67"/>
      <c r="L96" s="70"/>
      <c r="M96" s="70"/>
    </row>
    <row r="97" spans="2:13" s="58" customFormat="1" ht="25" customHeight="1" x14ac:dyDescent="0.2">
      <c r="B97" s="216" t="s">
        <v>185</v>
      </c>
      <c r="C97" s="217">
        <v>224</v>
      </c>
      <c r="D97" s="218">
        <f t="shared" si="1"/>
        <v>0.12221737232649499</v>
      </c>
      <c r="H97" s="67"/>
      <c r="L97" s="70"/>
      <c r="M97" s="70"/>
    </row>
    <row r="98" spans="2:13" s="58" customFormat="1" ht="25" customHeight="1" x14ac:dyDescent="0.2">
      <c r="B98" s="216" t="s">
        <v>303</v>
      </c>
      <c r="C98" s="217">
        <v>218</v>
      </c>
      <c r="D98" s="218">
        <f t="shared" si="1"/>
        <v>0.11894369271060672</v>
      </c>
      <c r="H98" s="67"/>
      <c r="L98" s="70"/>
      <c r="M98" s="70"/>
    </row>
    <row r="99" spans="2:13" s="58" customFormat="1" ht="25" customHeight="1" x14ac:dyDescent="0.2">
      <c r="B99" s="216" t="s">
        <v>304</v>
      </c>
      <c r="C99" s="217">
        <v>212</v>
      </c>
      <c r="D99" s="218">
        <f t="shared" si="1"/>
        <v>0.11567001309471846</v>
      </c>
      <c r="H99" s="67"/>
      <c r="L99" s="70"/>
      <c r="M99" s="70"/>
    </row>
    <row r="100" spans="2:13" s="58" customFormat="1" ht="25" customHeight="1" x14ac:dyDescent="0.2">
      <c r="B100" s="216" t="s">
        <v>181</v>
      </c>
      <c r="C100" s="217">
        <v>210</v>
      </c>
      <c r="D100" s="218">
        <f t="shared" si="1"/>
        <v>0.11457878655608904</v>
      </c>
      <c r="H100" s="67"/>
      <c r="L100" s="70"/>
      <c r="M100" s="70"/>
    </row>
    <row r="101" spans="2:13" s="58" customFormat="1" ht="25" customHeight="1" x14ac:dyDescent="0.2">
      <c r="B101" s="216" t="s">
        <v>182</v>
      </c>
      <c r="C101" s="217">
        <v>202</v>
      </c>
      <c r="D101" s="218">
        <f t="shared" si="1"/>
        <v>0.11021388040157137</v>
      </c>
      <c r="H101" s="67"/>
      <c r="L101" s="70"/>
      <c r="M101" s="70"/>
    </row>
    <row r="102" spans="2:13" s="58" customFormat="1" ht="25" customHeight="1" x14ac:dyDescent="0.2">
      <c r="B102" s="216" t="s">
        <v>305</v>
      </c>
      <c r="C102" s="217">
        <v>195</v>
      </c>
      <c r="D102" s="218">
        <f t="shared" si="1"/>
        <v>0.10639458751636839</v>
      </c>
      <c r="H102" s="67"/>
      <c r="L102" s="70"/>
      <c r="M102" s="70"/>
    </row>
    <row r="103" spans="2:13" s="58" customFormat="1" ht="25" customHeight="1" x14ac:dyDescent="0.2">
      <c r="B103" s="216" t="s">
        <v>306</v>
      </c>
      <c r="C103" s="217">
        <v>193</v>
      </c>
      <c r="D103" s="218">
        <f t="shared" si="1"/>
        <v>0.10530336097773897</v>
      </c>
      <c r="H103" s="67"/>
      <c r="L103" s="70"/>
      <c r="M103" s="70"/>
    </row>
    <row r="104" spans="2:13" s="58" customFormat="1" ht="25" customHeight="1" x14ac:dyDescent="0.2">
      <c r="B104" s="216" t="s">
        <v>307</v>
      </c>
      <c r="C104" s="217">
        <v>184</v>
      </c>
      <c r="D104" s="218">
        <f t="shared" si="1"/>
        <v>0.10039284155390658</v>
      </c>
      <c r="H104" s="67"/>
      <c r="L104" s="70"/>
      <c r="M104" s="70"/>
    </row>
    <row r="105" spans="2:13" s="58" customFormat="1" ht="25" customHeight="1" x14ac:dyDescent="0.2">
      <c r="B105" s="216" t="s">
        <v>183</v>
      </c>
      <c r="C105" s="217">
        <v>176</v>
      </c>
      <c r="D105" s="218">
        <f t="shared" si="1"/>
        <v>9.6027935399388906E-2</v>
      </c>
      <c r="H105" s="67"/>
      <c r="L105" s="70"/>
      <c r="M105" s="70"/>
    </row>
    <row r="106" spans="2:13" s="58" customFormat="1" ht="25" customHeight="1" x14ac:dyDescent="0.2">
      <c r="B106" s="216" t="s">
        <v>180</v>
      </c>
      <c r="C106" s="217">
        <v>157</v>
      </c>
      <c r="D106" s="218">
        <f t="shared" si="1"/>
        <v>8.5661283282409434E-2</v>
      </c>
      <c r="H106" s="67"/>
      <c r="L106" s="70"/>
      <c r="M106" s="70"/>
    </row>
    <row r="107" spans="2:13" s="58" customFormat="1" ht="25" customHeight="1" x14ac:dyDescent="0.2">
      <c r="B107" s="216" t="s">
        <v>308</v>
      </c>
      <c r="C107" s="217">
        <v>145</v>
      </c>
      <c r="D107" s="218">
        <f t="shared" si="1"/>
        <v>7.9113924050632917E-2</v>
      </c>
      <c r="H107" s="67"/>
      <c r="L107" s="70"/>
      <c r="M107" s="70"/>
    </row>
    <row r="108" spans="2:13" s="58" customFormat="1" ht="25" customHeight="1" x14ac:dyDescent="0.2">
      <c r="B108" s="216" t="s">
        <v>309</v>
      </c>
      <c r="C108" s="217">
        <v>139</v>
      </c>
      <c r="D108" s="218">
        <f t="shared" si="1"/>
        <v>7.5840244434744658E-2</v>
      </c>
      <c r="H108" s="67"/>
      <c r="L108" s="70"/>
      <c r="M108" s="70"/>
    </row>
    <row r="109" spans="2:13" s="58" customFormat="1" ht="25" customHeight="1" x14ac:dyDescent="0.2">
      <c r="B109" s="216" t="s">
        <v>310</v>
      </c>
      <c r="C109" s="217">
        <v>128</v>
      </c>
      <c r="D109" s="218">
        <f t="shared" si="1"/>
        <v>6.9838498472282851E-2</v>
      </c>
      <c r="H109" s="67"/>
      <c r="L109" s="70"/>
      <c r="M109" s="70"/>
    </row>
    <row r="110" spans="2:13" s="58" customFormat="1" ht="25" customHeight="1" x14ac:dyDescent="0.2">
      <c r="B110" s="216" t="s">
        <v>311</v>
      </c>
      <c r="C110" s="217">
        <v>120</v>
      </c>
      <c r="D110" s="218">
        <f t="shared" si="1"/>
        <v>6.5473592317765172E-2</v>
      </c>
      <c r="H110" s="67"/>
      <c r="L110" s="70"/>
      <c r="M110" s="70"/>
    </row>
    <row r="111" spans="2:13" s="58" customFormat="1" ht="25" customHeight="1" x14ac:dyDescent="0.2">
      <c r="B111" s="216" t="s">
        <v>312</v>
      </c>
      <c r="C111" s="217">
        <v>116</v>
      </c>
      <c r="D111" s="218">
        <f t="shared" si="1"/>
        <v>6.3291139240506333E-2</v>
      </c>
      <c r="H111" s="67"/>
      <c r="L111" s="70"/>
      <c r="M111" s="70"/>
    </row>
    <row r="112" spans="2:13" s="58" customFormat="1" ht="25" customHeight="1" x14ac:dyDescent="0.2">
      <c r="B112" s="216" t="s">
        <v>313</v>
      </c>
      <c r="C112" s="217">
        <v>115</v>
      </c>
      <c r="D112" s="218">
        <f t="shared" si="1"/>
        <v>6.2745525971191624E-2</v>
      </c>
      <c r="H112" s="67"/>
      <c r="L112" s="70"/>
      <c r="M112" s="70"/>
    </row>
    <row r="113" spans="2:13" s="58" customFormat="1" ht="25" customHeight="1" x14ac:dyDescent="0.2">
      <c r="B113" s="216" t="s">
        <v>314</v>
      </c>
      <c r="C113" s="217">
        <v>113</v>
      </c>
      <c r="D113" s="218">
        <f t="shared" si="1"/>
        <v>6.1654299432562204E-2</v>
      </c>
      <c r="H113" s="67"/>
      <c r="L113" s="70"/>
      <c r="M113" s="70"/>
    </row>
    <row r="114" spans="2:13" s="58" customFormat="1" ht="25" customHeight="1" x14ac:dyDescent="0.2">
      <c r="B114" s="216" t="s">
        <v>109</v>
      </c>
      <c r="C114" s="217">
        <v>995</v>
      </c>
      <c r="D114" s="218">
        <f t="shared" si="1"/>
        <v>0.54288520296813625</v>
      </c>
      <c r="H114" s="67"/>
      <c r="L114" s="70"/>
      <c r="M114" s="70"/>
    </row>
    <row r="115" spans="2:13" s="58" customFormat="1" ht="30" customHeight="1" x14ac:dyDescent="0.2">
      <c r="B115" s="179" t="s">
        <v>4</v>
      </c>
      <c r="C115" s="219">
        <f>SUM(C6:C114)</f>
        <v>183280</v>
      </c>
      <c r="D115" s="220">
        <f>SUM(D6:D114)</f>
        <v>99.999999999999986</v>
      </c>
      <c r="H115" s="67"/>
      <c r="L115" s="70"/>
      <c r="M115" s="70"/>
    </row>
    <row r="116" spans="2:13" ht="20" customHeight="1" x14ac:dyDescent="0.2">
      <c r="B116" s="72" t="s">
        <v>98</v>
      </c>
      <c r="C116" s="72"/>
      <c r="D116" s="72"/>
      <c r="L116" s="16"/>
      <c r="M116" s="16"/>
    </row>
    <row r="117" spans="2:13" ht="20" customHeight="1" x14ac:dyDescent="0.2">
      <c r="B117" s="14" t="s">
        <v>84</v>
      </c>
      <c r="L117" s="16"/>
      <c r="M117" s="16"/>
    </row>
    <row r="118" spans="2:13" hidden="1" x14ac:dyDescent="0.2">
      <c r="L118" s="16"/>
      <c r="M118" s="16"/>
    </row>
    <row r="119" spans="2:13" hidden="1" x14ac:dyDescent="0.2">
      <c r="L119" s="16"/>
      <c r="M119" s="16"/>
    </row>
    <row r="120" spans="2:13" hidden="1" x14ac:dyDescent="0.2">
      <c r="L120" s="16"/>
      <c r="M120" s="16"/>
    </row>
    <row r="121" spans="2:13" hidden="1" x14ac:dyDescent="0.2">
      <c r="L121" s="16"/>
      <c r="M121" s="16"/>
    </row>
    <row r="122" spans="2:13" hidden="1" x14ac:dyDescent="0.2">
      <c r="L122" s="16"/>
      <c r="M122" s="16"/>
    </row>
    <row r="123" spans="2:13" hidden="1" x14ac:dyDescent="0.2">
      <c r="L123" s="16"/>
      <c r="M123" s="16"/>
    </row>
    <row r="124" spans="2:13" hidden="1" x14ac:dyDescent="0.2">
      <c r="L124" s="16"/>
      <c r="M124" s="16"/>
    </row>
    <row r="125" spans="2:13" hidden="1" x14ac:dyDescent="0.2">
      <c r="L125" s="16"/>
      <c r="M125" s="16"/>
    </row>
    <row r="126" spans="2:13" hidden="1" x14ac:dyDescent="0.2">
      <c r="L126" s="16"/>
      <c r="M126" s="16"/>
    </row>
    <row r="127" spans="2:13" hidden="1" x14ac:dyDescent="0.2">
      <c r="L127" s="16"/>
      <c r="M127" s="16"/>
    </row>
    <row r="128" spans="2:13" hidden="1" x14ac:dyDescent="0.2">
      <c r="L128" s="16"/>
      <c r="M128" s="16"/>
    </row>
    <row r="129" spans="12:13" hidden="1" x14ac:dyDescent="0.2">
      <c r="L129" s="16"/>
      <c r="M129" s="16"/>
    </row>
    <row r="130" spans="12:13" hidden="1" x14ac:dyDescent="0.2">
      <c r="L130" s="16"/>
      <c r="M130" s="16"/>
    </row>
    <row r="131" spans="12:13" hidden="1" x14ac:dyDescent="0.2">
      <c r="L131" s="16"/>
      <c r="M131" s="16"/>
    </row>
    <row r="132" spans="12:13" hidden="1" x14ac:dyDescent="0.2">
      <c r="L132" s="16"/>
      <c r="M132" s="16"/>
    </row>
    <row r="133" spans="12:13" hidden="1" x14ac:dyDescent="0.2">
      <c r="L133" s="16"/>
      <c r="M133" s="16"/>
    </row>
    <row r="134" spans="12:13" hidden="1" x14ac:dyDescent="0.2">
      <c r="L134" s="16"/>
      <c r="M134" s="16"/>
    </row>
    <row r="135" spans="12:13" hidden="1" x14ac:dyDescent="0.2">
      <c r="L135" s="16"/>
      <c r="M135" s="16"/>
    </row>
    <row r="136" spans="12:13" hidden="1" x14ac:dyDescent="0.2">
      <c r="L136" s="16"/>
      <c r="M136" s="16"/>
    </row>
    <row r="137" spans="12:13" hidden="1" x14ac:dyDescent="0.2">
      <c r="L137" s="16"/>
      <c r="M137" s="16"/>
    </row>
    <row r="138" spans="12:13" hidden="1" x14ac:dyDescent="0.2">
      <c r="L138" s="16"/>
      <c r="M138" s="16"/>
    </row>
    <row r="139" spans="12:13" hidden="1" x14ac:dyDescent="0.2">
      <c r="L139" s="16"/>
      <c r="M139" s="16"/>
    </row>
    <row r="140" spans="12:13" hidden="1" x14ac:dyDescent="0.2">
      <c r="L140" s="16"/>
      <c r="M140" s="16"/>
    </row>
    <row r="141" spans="12:13" hidden="1" x14ac:dyDescent="0.2">
      <c r="L141" s="16"/>
      <c r="M141" s="16"/>
    </row>
    <row r="142" spans="12:13" hidden="1" x14ac:dyDescent="0.2">
      <c r="L142" s="16"/>
      <c r="M142" s="16"/>
    </row>
    <row r="143" spans="12:13" hidden="1" x14ac:dyDescent="0.2">
      <c r="L143" s="16"/>
      <c r="M143" s="16"/>
    </row>
    <row r="144" spans="12:13" hidden="1" x14ac:dyDescent="0.2">
      <c r="L144" s="16"/>
      <c r="M144" s="16"/>
    </row>
    <row r="145" spans="12:13" hidden="1" x14ac:dyDescent="0.2">
      <c r="L145" s="16"/>
      <c r="M145" s="16"/>
    </row>
    <row r="146" spans="12:13" hidden="1" x14ac:dyDescent="0.2">
      <c r="L146" s="16"/>
      <c r="M146" s="16"/>
    </row>
    <row r="147" spans="12:13" hidden="1" x14ac:dyDescent="0.2">
      <c r="L147" s="16"/>
      <c r="M147" s="16"/>
    </row>
    <row r="148" spans="12:13" hidden="1" x14ac:dyDescent="0.2">
      <c r="L148" s="16"/>
      <c r="M148" s="16"/>
    </row>
    <row r="149" spans="12:13" hidden="1" x14ac:dyDescent="0.2">
      <c r="L149" s="16"/>
      <c r="M149" s="16"/>
    </row>
    <row r="150" spans="12:13" hidden="1" x14ac:dyDescent="0.2">
      <c r="L150" s="16"/>
      <c r="M150" s="16"/>
    </row>
    <row r="151" spans="12:13" hidden="1" x14ac:dyDescent="0.2">
      <c r="L151" s="16"/>
      <c r="M151" s="16"/>
    </row>
    <row r="152" spans="12:13" hidden="1" x14ac:dyDescent="0.2">
      <c r="L152" s="16"/>
      <c r="M152" s="16"/>
    </row>
    <row r="153" spans="12:13" hidden="1" x14ac:dyDescent="0.2">
      <c r="L153" s="16"/>
      <c r="M153" s="16"/>
    </row>
    <row r="154" spans="12:13" hidden="1" x14ac:dyDescent="0.2">
      <c r="L154" s="16"/>
      <c r="M154" s="16"/>
    </row>
    <row r="155" spans="12:13" hidden="1" x14ac:dyDescent="0.2">
      <c r="L155" s="16"/>
      <c r="M155" s="16"/>
    </row>
  </sheetData>
  <sheetProtection sheet="1" objects="1" scenarios="1"/>
  <sortState xmlns:xlrd2="http://schemas.microsoft.com/office/spreadsheetml/2017/richdata2" ref="B4:D47">
    <sortCondition descending="1" ref="C4:C47"/>
  </sortState>
  <mergeCells count="5">
    <mergeCell ref="B1:I1"/>
    <mergeCell ref="C4:D4"/>
    <mergeCell ref="C3:D3"/>
    <mergeCell ref="B3:B5"/>
    <mergeCell ref="F3:F15"/>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4"/>
  <dimension ref="A1:I24"/>
  <sheetViews>
    <sheetView showGridLines="0" zoomScaleNormal="100" workbookViewId="0"/>
  </sheetViews>
  <sheetFormatPr baseColWidth="10" defaultColWidth="0" defaultRowHeight="15" zeroHeight="1" x14ac:dyDescent="0.2"/>
  <cols>
    <col min="1" max="1" width="5.83203125" style="13" customWidth="1"/>
    <col min="2" max="2" width="60.83203125" style="13" customWidth="1"/>
    <col min="3" max="4" width="15.83203125" style="13" customWidth="1"/>
    <col min="5" max="5" width="2.83203125" style="13" customWidth="1"/>
    <col min="6" max="6" width="34.33203125" style="13" customWidth="1"/>
    <col min="7" max="7" width="20.83203125" style="13" customWidth="1"/>
    <col min="8" max="8" width="2.83203125" style="13" customWidth="1"/>
    <col min="9" max="10" width="11.5" style="13" hidden="1" customWidth="1"/>
    <col min="11" max="16384" width="11.5" style="13" hidden="1"/>
  </cols>
  <sheetData>
    <row r="1" spans="1:9" ht="100" customHeight="1" x14ac:dyDescent="0.2">
      <c r="A1" s="284"/>
      <c r="B1" s="301" t="s">
        <v>194</v>
      </c>
      <c r="C1" s="301"/>
      <c r="D1" s="301"/>
      <c r="E1" s="301"/>
      <c r="F1" s="301"/>
      <c r="G1" s="301"/>
      <c r="H1" s="301"/>
      <c r="I1" s="301"/>
    </row>
    <row r="2" spans="1:9" ht="30" customHeight="1" x14ac:dyDescent="0.2">
      <c r="C2" s="5"/>
      <c r="D2" s="5"/>
      <c r="E2" s="5"/>
      <c r="F2" s="5"/>
      <c r="G2" s="5"/>
    </row>
    <row r="3" spans="1:9" ht="30" customHeight="1" x14ac:dyDescent="0.2">
      <c r="B3" s="262" t="s">
        <v>85</v>
      </c>
      <c r="C3" s="263" t="s">
        <v>232</v>
      </c>
      <c r="D3" s="264"/>
      <c r="F3" s="255" t="s">
        <v>318</v>
      </c>
      <c r="H3" s="239"/>
    </row>
    <row r="4" spans="1:9" ht="30" customHeight="1" x14ac:dyDescent="0.2">
      <c r="B4" s="262"/>
      <c r="C4" s="263" t="s">
        <v>0</v>
      </c>
      <c r="D4" s="264"/>
      <c r="F4" s="255"/>
      <c r="H4" s="239"/>
    </row>
    <row r="5" spans="1:9" ht="30" customHeight="1" x14ac:dyDescent="0.2">
      <c r="B5" s="262"/>
      <c r="C5" s="265" t="s">
        <v>6</v>
      </c>
      <c r="D5" s="266" t="s">
        <v>7</v>
      </c>
      <c r="F5" s="255"/>
      <c r="H5" s="239"/>
    </row>
    <row r="6" spans="1:9" s="58" customFormat="1" ht="25" customHeight="1" x14ac:dyDescent="0.2">
      <c r="B6" s="77" t="s">
        <v>217</v>
      </c>
      <c r="C6" s="78">
        <v>148829</v>
      </c>
      <c r="D6" s="163">
        <f>(C6/$C$9)*100</f>
        <v>81.203077258838945</v>
      </c>
      <c r="F6" s="255"/>
      <c r="H6" s="239"/>
    </row>
    <row r="7" spans="1:9" s="58" customFormat="1" ht="25" customHeight="1" x14ac:dyDescent="0.2">
      <c r="B7" s="77" t="s">
        <v>110</v>
      </c>
      <c r="C7" s="78">
        <v>34023</v>
      </c>
      <c r="D7" s="163">
        <f>(C7/$C$9)*100</f>
        <v>18.563400261894369</v>
      </c>
      <c r="E7" s="59"/>
      <c r="F7" s="255"/>
      <c r="G7" s="59"/>
    </row>
    <row r="8" spans="1:9" s="58" customFormat="1" ht="25" customHeight="1" x14ac:dyDescent="0.2">
      <c r="B8" s="77" t="s">
        <v>186</v>
      </c>
      <c r="C8" s="78">
        <v>428</v>
      </c>
      <c r="D8" s="163">
        <f>(C8/$C$9)*100</f>
        <v>0.23352247926669575</v>
      </c>
      <c r="E8" s="59"/>
      <c r="F8" s="255"/>
      <c r="G8" s="59"/>
    </row>
    <row r="9" spans="1:9" s="58" customFormat="1" ht="30" customHeight="1" x14ac:dyDescent="0.2">
      <c r="B9" s="37" t="s">
        <v>4</v>
      </c>
      <c r="C9" s="50">
        <f>SUM(C6:C8)</f>
        <v>183280</v>
      </c>
      <c r="D9" s="168">
        <f>SUM(D6:D8)</f>
        <v>100.00000000000001</v>
      </c>
      <c r="F9" s="255"/>
    </row>
    <row r="10" spans="1:9" s="58" customFormat="1" ht="20" customHeight="1" x14ac:dyDescent="0.2">
      <c r="B10" s="257" t="s">
        <v>98</v>
      </c>
      <c r="C10" s="257"/>
      <c r="D10" s="257"/>
      <c r="E10" s="66"/>
      <c r="F10" s="255"/>
      <c r="G10" s="66"/>
      <c r="H10" s="66"/>
      <c r="I10" s="82"/>
    </row>
    <row r="11" spans="1:9" s="58" customFormat="1" ht="20" customHeight="1" x14ac:dyDescent="0.2">
      <c r="B11" s="150"/>
      <c r="C11" s="150"/>
      <c r="D11" s="150"/>
      <c r="E11" s="150"/>
      <c r="F11" s="255"/>
      <c r="G11" s="150"/>
      <c r="H11" s="150"/>
      <c r="I11" s="104"/>
    </row>
    <row r="12" spans="1:9" s="58" customFormat="1" ht="20" customHeight="1" x14ac:dyDescent="0.2">
      <c r="B12" s="252"/>
      <c r="C12" s="252"/>
      <c r="D12" s="252"/>
      <c r="E12" s="252"/>
      <c r="F12" s="252"/>
      <c r="G12" s="252"/>
      <c r="H12" s="252"/>
      <c r="I12" s="104"/>
    </row>
    <row r="13" spans="1:9" ht="31" customHeight="1" x14ac:dyDescent="0.2">
      <c r="B13" s="2"/>
    </row>
    <row r="14" spans="1:9" x14ac:dyDescent="0.2"/>
    <row r="15" spans="1:9" x14ac:dyDescent="0.2"/>
    <row r="16" spans="1:9" x14ac:dyDescent="0.2"/>
    <row r="17" x14ac:dyDescent="0.2"/>
    <row r="18" x14ac:dyDescent="0.2"/>
    <row r="19" x14ac:dyDescent="0.2"/>
    <row r="20" x14ac:dyDescent="0.2"/>
    <row r="21" x14ac:dyDescent="0.2"/>
    <row r="22" x14ac:dyDescent="0.2"/>
    <row r="23" x14ac:dyDescent="0.2"/>
    <row r="24" x14ac:dyDescent="0.2"/>
  </sheetData>
  <sheetProtection sheet="1" objects="1" scenarios="1"/>
  <sortState xmlns:xlrd2="http://schemas.microsoft.com/office/spreadsheetml/2017/richdata2" ref="B5:D9">
    <sortCondition descending="1" ref="C4:C9"/>
  </sortState>
  <mergeCells count="8">
    <mergeCell ref="B1:I1"/>
    <mergeCell ref="B12:H12"/>
    <mergeCell ref="C4:D4"/>
    <mergeCell ref="C3:D3"/>
    <mergeCell ref="B3:B5"/>
    <mergeCell ref="H3:H6"/>
    <mergeCell ref="B10:D10"/>
    <mergeCell ref="F3:F11"/>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5"/>
  <dimension ref="A1:I33"/>
  <sheetViews>
    <sheetView showGridLines="0" zoomScaleNormal="100" workbookViewId="0"/>
  </sheetViews>
  <sheetFormatPr baseColWidth="10" defaultColWidth="0" defaultRowHeight="15" zeroHeight="1" x14ac:dyDescent="0.2"/>
  <cols>
    <col min="1" max="1" width="5.83203125" style="13" customWidth="1"/>
    <col min="2" max="2" width="80.83203125" style="13" customWidth="1"/>
    <col min="3" max="4" width="15.83203125" style="13" customWidth="1"/>
    <col min="5" max="5" width="2.83203125" style="13" customWidth="1"/>
    <col min="6" max="6" width="34.33203125" style="13" customWidth="1"/>
    <col min="7" max="7" width="20.83203125" style="13" customWidth="1"/>
    <col min="8" max="8" width="2.83203125" style="13" customWidth="1"/>
    <col min="9" max="10" width="11.5" style="13" hidden="1" customWidth="1"/>
    <col min="11" max="16384" width="11.5" style="13" hidden="1"/>
  </cols>
  <sheetData>
    <row r="1" spans="1:9" ht="100" customHeight="1" x14ac:dyDescent="0.2">
      <c r="A1" s="284"/>
      <c r="B1" s="301" t="s">
        <v>195</v>
      </c>
      <c r="C1" s="301"/>
      <c r="D1" s="301"/>
      <c r="E1" s="301"/>
      <c r="F1" s="301"/>
      <c r="G1" s="301"/>
      <c r="H1" s="301"/>
      <c r="I1" s="301"/>
    </row>
    <row r="2" spans="1:9" ht="30" customHeight="1" x14ac:dyDescent="0.2">
      <c r="C2" s="5"/>
      <c r="D2" s="5"/>
      <c r="E2" s="5"/>
      <c r="F2" s="5"/>
      <c r="G2" s="5"/>
    </row>
    <row r="3" spans="1:9" ht="30" customHeight="1" x14ac:dyDescent="0.2">
      <c r="B3" s="262" t="s">
        <v>229</v>
      </c>
      <c r="C3" s="263" t="s">
        <v>232</v>
      </c>
      <c r="D3" s="264"/>
      <c r="F3" s="255" t="s">
        <v>807</v>
      </c>
      <c r="H3" s="239"/>
    </row>
    <row r="4" spans="1:9" ht="30" customHeight="1" x14ac:dyDescent="0.2">
      <c r="B4" s="262"/>
      <c r="C4" s="263" t="s">
        <v>0</v>
      </c>
      <c r="D4" s="264"/>
      <c r="F4" s="255"/>
      <c r="H4" s="239"/>
    </row>
    <row r="5" spans="1:9" ht="30" customHeight="1" x14ac:dyDescent="0.2">
      <c r="B5" s="262"/>
      <c r="C5" s="265" t="s">
        <v>6</v>
      </c>
      <c r="D5" s="266" t="s">
        <v>7</v>
      </c>
      <c r="F5" s="255"/>
      <c r="H5" s="239"/>
    </row>
    <row r="6" spans="1:9" s="58" customFormat="1" ht="25" customHeight="1" x14ac:dyDescent="0.2">
      <c r="B6" s="80" t="s">
        <v>86</v>
      </c>
      <c r="C6" s="81">
        <v>3527</v>
      </c>
      <c r="D6" s="163">
        <f>(C6/$C$14)*100</f>
        <v>1.9243780008729814</v>
      </c>
      <c r="F6" s="255"/>
      <c r="H6" s="239"/>
    </row>
    <row r="7" spans="1:9" s="58" customFormat="1" ht="25" customHeight="1" x14ac:dyDescent="0.2">
      <c r="B7" s="80" t="s">
        <v>87</v>
      </c>
      <c r="C7" s="81">
        <v>34897</v>
      </c>
      <c r="D7" s="163">
        <f t="shared" ref="D7:D13" si="0">(C7/$C$14)*100</f>
        <v>19.040266259275427</v>
      </c>
      <c r="F7" s="255"/>
      <c r="H7" s="239"/>
    </row>
    <row r="8" spans="1:9" s="58" customFormat="1" ht="25" customHeight="1" x14ac:dyDescent="0.2">
      <c r="B8" s="80" t="s">
        <v>88</v>
      </c>
      <c r="C8" s="81">
        <v>63168</v>
      </c>
      <c r="D8" s="163">
        <f t="shared" si="0"/>
        <v>34.465298996071589</v>
      </c>
      <c r="F8" s="255"/>
      <c r="H8" s="79"/>
    </row>
    <row r="9" spans="1:9" s="58" customFormat="1" ht="25" customHeight="1" x14ac:dyDescent="0.2">
      <c r="B9" s="80" t="s">
        <v>89</v>
      </c>
      <c r="C9" s="81">
        <v>47652</v>
      </c>
      <c r="D9" s="163">
        <f t="shared" si="0"/>
        <v>25.999563509384551</v>
      </c>
      <c r="F9" s="255"/>
    </row>
    <row r="10" spans="1:9" s="58" customFormat="1" ht="25" customHeight="1" x14ac:dyDescent="0.2">
      <c r="B10" s="80" t="s">
        <v>90</v>
      </c>
      <c r="C10" s="81">
        <v>28594</v>
      </c>
      <c r="D10" s="163">
        <f t="shared" si="0"/>
        <v>15.601265822784811</v>
      </c>
      <c r="F10" s="255"/>
    </row>
    <row r="11" spans="1:9" s="58" customFormat="1" ht="25" customHeight="1" x14ac:dyDescent="0.2">
      <c r="B11" s="80" t="s">
        <v>91</v>
      </c>
      <c r="C11" s="81">
        <v>2829</v>
      </c>
      <c r="D11" s="163">
        <f t="shared" si="0"/>
        <v>1.5435399388913138</v>
      </c>
      <c r="F11" s="255"/>
    </row>
    <row r="12" spans="1:9" s="58" customFormat="1" ht="25" customHeight="1" x14ac:dyDescent="0.2">
      <c r="B12" s="80" t="s">
        <v>92</v>
      </c>
      <c r="C12" s="81">
        <v>2447</v>
      </c>
      <c r="D12" s="163">
        <f t="shared" si="0"/>
        <v>1.3351156700130948</v>
      </c>
      <c r="F12" s="255"/>
    </row>
    <row r="13" spans="1:9" s="58" customFormat="1" ht="25" customHeight="1" x14ac:dyDescent="0.2">
      <c r="B13" s="80" t="s">
        <v>5</v>
      </c>
      <c r="C13" s="81">
        <v>166</v>
      </c>
      <c r="D13" s="163">
        <f t="shared" si="0"/>
        <v>9.0571802706241822E-2</v>
      </c>
      <c r="F13" s="255"/>
    </row>
    <row r="14" spans="1:9" s="58" customFormat="1" ht="30" customHeight="1" x14ac:dyDescent="0.2">
      <c r="B14" s="37" t="s">
        <v>4</v>
      </c>
      <c r="C14" s="50">
        <v>183280</v>
      </c>
      <c r="D14" s="168">
        <f>SUM(D6:D13)</f>
        <v>100</v>
      </c>
      <c r="F14" s="255"/>
    </row>
    <row r="15" spans="1:9" s="58" customFormat="1" ht="20" customHeight="1" x14ac:dyDescent="0.2">
      <c r="B15" s="66" t="s">
        <v>98</v>
      </c>
      <c r="C15" s="82"/>
      <c r="D15" s="82"/>
      <c r="E15" s="82"/>
      <c r="F15" s="255"/>
      <c r="G15" s="82"/>
      <c r="H15" s="82"/>
      <c r="I15" s="82"/>
    </row>
    <row r="16" spans="1:9" ht="30" customHeight="1" x14ac:dyDescent="0.2">
      <c r="B16" s="2"/>
      <c r="F16" s="255"/>
    </row>
    <row r="17" spans="6:6" x14ac:dyDescent="0.2">
      <c r="F17" s="255"/>
    </row>
    <row r="18" spans="6:6" x14ac:dyDescent="0.2">
      <c r="F18" s="255"/>
    </row>
    <row r="19" spans="6:6" x14ac:dyDescent="0.2">
      <c r="F19" s="255"/>
    </row>
    <row r="20" spans="6:6" x14ac:dyDescent="0.2">
      <c r="F20" s="255"/>
    </row>
    <row r="21" spans="6:6" x14ac:dyDescent="0.2">
      <c r="F21" s="255"/>
    </row>
    <row r="22" spans="6:6" x14ac:dyDescent="0.2">
      <c r="F22" s="255"/>
    </row>
    <row r="23" spans="6:6" x14ac:dyDescent="0.2"/>
    <row r="24" spans="6:6" x14ac:dyDescent="0.2"/>
    <row r="25" spans="6:6" x14ac:dyDescent="0.2"/>
    <row r="26" spans="6:6" x14ac:dyDescent="0.2"/>
    <row r="27" spans="6:6" x14ac:dyDescent="0.2"/>
    <row r="28" spans="6:6" x14ac:dyDescent="0.2"/>
    <row r="29" spans="6:6" x14ac:dyDescent="0.2"/>
    <row r="30" spans="6:6" x14ac:dyDescent="0.2"/>
    <row r="31" spans="6:6" x14ac:dyDescent="0.2"/>
    <row r="32" spans="6:6" x14ac:dyDescent="0.2"/>
    <row r="33" x14ac:dyDescent="0.2"/>
  </sheetData>
  <sheetProtection sheet="1" objects="1" scenarios="1"/>
  <mergeCells count="6">
    <mergeCell ref="B1:I1"/>
    <mergeCell ref="C4:D4"/>
    <mergeCell ref="C3:D3"/>
    <mergeCell ref="B3:B5"/>
    <mergeCell ref="H3:H7"/>
    <mergeCell ref="F3:F22"/>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6"/>
  <dimension ref="A1:I22"/>
  <sheetViews>
    <sheetView showGridLines="0" zoomScaleNormal="100" workbookViewId="0"/>
  </sheetViews>
  <sheetFormatPr baseColWidth="10" defaultColWidth="0" defaultRowHeight="15" zeroHeight="1" x14ac:dyDescent="0.2"/>
  <cols>
    <col min="1" max="1" width="5.83203125" style="13" customWidth="1"/>
    <col min="2" max="2" width="60.83203125" style="13" customWidth="1"/>
    <col min="3" max="4" width="15.83203125" style="13" customWidth="1"/>
    <col min="5" max="5" width="2.83203125" style="13" customWidth="1"/>
    <col min="6" max="6" width="34.33203125" style="13" customWidth="1"/>
    <col min="7" max="7" width="20.83203125" style="13" customWidth="1"/>
    <col min="8" max="8" width="2.83203125" style="13" customWidth="1"/>
    <col min="9" max="10" width="11.5" style="13" hidden="1" customWidth="1"/>
    <col min="11" max="16384" width="11.5" style="13" hidden="1"/>
  </cols>
  <sheetData>
    <row r="1" spans="1:9" ht="100" customHeight="1" x14ac:dyDescent="0.2">
      <c r="A1" s="284"/>
      <c r="B1" s="301" t="s">
        <v>196</v>
      </c>
      <c r="C1" s="301"/>
      <c r="D1" s="301"/>
      <c r="E1" s="301"/>
      <c r="F1" s="301"/>
      <c r="G1" s="301"/>
      <c r="H1" s="301"/>
      <c r="I1" s="301"/>
    </row>
    <row r="2" spans="1:9" ht="30" customHeight="1" x14ac:dyDescent="0.2">
      <c r="C2" s="5"/>
      <c r="D2" s="5"/>
      <c r="E2" s="5"/>
      <c r="F2" s="5"/>
      <c r="G2" s="5"/>
    </row>
    <row r="3" spans="1:9" s="83" customFormat="1" ht="30" customHeight="1" x14ac:dyDescent="0.2">
      <c r="B3" s="262" t="s">
        <v>93</v>
      </c>
      <c r="C3" s="263" t="s">
        <v>232</v>
      </c>
      <c r="D3" s="264"/>
      <c r="F3" s="255" t="s">
        <v>319</v>
      </c>
      <c r="H3" s="239"/>
    </row>
    <row r="4" spans="1:9" s="83" customFormat="1" ht="30" customHeight="1" x14ac:dyDescent="0.2">
      <c r="B4" s="262"/>
      <c r="C4" s="265" t="s">
        <v>206</v>
      </c>
      <c r="D4" s="266" t="s">
        <v>7</v>
      </c>
      <c r="F4" s="255"/>
      <c r="H4" s="239"/>
    </row>
    <row r="5" spans="1:9" s="84" customFormat="1" ht="25" customHeight="1" x14ac:dyDescent="0.2">
      <c r="B5" s="80" t="s">
        <v>94</v>
      </c>
      <c r="C5" s="86">
        <v>70280</v>
      </c>
      <c r="D5" s="163">
        <f>(C5/$C$7)*100</f>
        <v>38.345700567437802</v>
      </c>
      <c r="F5" s="255"/>
      <c r="H5" s="239"/>
    </row>
    <row r="6" spans="1:9" s="84" customFormat="1" ht="25" customHeight="1" x14ac:dyDescent="0.2">
      <c r="B6" s="80" t="s">
        <v>99</v>
      </c>
      <c r="C6" s="86">
        <v>113000</v>
      </c>
      <c r="D6" s="163">
        <f>(C6/$C$7)*100</f>
        <v>61.654299432562198</v>
      </c>
      <c r="F6" s="255"/>
      <c r="H6" s="239"/>
    </row>
    <row r="7" spans="1:9" s="58" customFormat="1" ht="30" customHeight="1" x14ac:dyDescent="0.2">
      <c r="B7" s="60" t="s">
        <v>4</v>
      </c>
      <c r="C7" s="64">
        <f>SUM(C5:C6)</f>
        <v>183280</v>
      </c>
      <c r="D7" s="167">
        <f>SUM(D5:D6)</f>
        <v>100</v>
      </c>
      <c r="F7" s="255"/>
      <c r="H7" s="239"/>
    </row>
    <row r="8" spans="1:9" ht="20" customHeight="1" x14ac:dyDescent="0.2">
      <c r="B8" s="72" t="s">
        <v>98</v>
      </c>
      <c r="C8" s="85"/>
      <c r="D8" s="85"/>
      <c r="F8" s="255"/>
    </row>
    <row r="9" spans="1:9" ht="30" customHeight="1" x14ac:dyDescent="0.2">
      <c r="B9" s="2"/>
      <c r="F9" s="255"/>
    </row>
    <row r="10" spans="1:9" x14ac:dyDescent="0.2">
      <c r="F10" s="255"/>
    </row>
    <row r="11" spans="1:9" x14ac:dyDescent="0.2">
      <c r="F11" s="255"/>
    </row>
    <row r="12" spans="1:9" x14ac:dyDescent="0.2">
      <c r="F12" s="255"/>
    </row>
    <row r="13" spans="1:9" x14ac:dyDescent="0.2">
      <c r="F13" s="255"/>
    </row>
    <row r="14" spans="1:9" x14ac:dyDescent="0.2">
      <c r="F14" s="255"/>
    </row>
    <row r="15" spans="1:9" x14ac:dyDescent="0.2">
      <c r="F15" s="255"/>
    </row>
    <row r="16" spans="1:9" x14ac:dyDescent="0.2"/>
    <row r="17" x14ac:dyDescent="0.2"/>
    <row r="18" x14ac:dyDescent="0.2"/>
    <row r="19" x14ac:dyDescent="0.2"/>
    <row r="20" x14ac:dyDescent="0.2"/>
    <row r="21" x14ac:dyDescent="0.2"/>
    <row r="22" x14ac:dyDescent="0.2"/>
  </sheetData>
  <sheetProtection sheet="1" objects="1" scenarios="1"/>
  <mergeCells count="5">
    <mergeCell ref="B1:I1"/>
    <mergeCell ref="C3:D3"/>
    <mergeCell ref="B3:B4"/>
    <mergeCell ref="H3:H7"/>
    <mergeCell ref="F3:F15"/>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7"/>
  <dimension ref="A1:I33"/>
  <sheetViews>
    <sheetView showGridLines="0" zoomScaleNormal="100" zoomScaleSheetLayoutView="110" workbookViewId="0"/>
  </sheetViews>
  <sheetFormatPr baseColWidth="10" defaultColWidth="0" defaultRowHeight="15" zeroHeight="1" x14ac:dyDescent="0.2"/>
  <cols>
    <col min="1" max="1" width="5.83203125" style="13" customWidth="1"/>
    <col min="2" max="2" width="60.83203125" style="13" customWidth="1"/>
    <col min="3" max="4" width="15.83203125" style="13" customWidth="1"/>
    <col min="5" max="5" width="2.83203125" style="13" customWidth="1"/>
    <col min="6" max="6" width="35.5" style="13" customWidth="1"/>
    <col min="7" max="7" width="20.83203125" style="13" customWidth="1"/>
    <col min="8" max="8" width="2.83203125" style="13" customWidth="1"/>
    <col min="9" max="10" width="11.5" style="13" hidden="1" customWidth="1"/>
    <col min="11" max="16384" width="11.5" style="13" hidden="1"/>
  </cols>
  <sheetData>
    <row r="1" spans="1:9" ht="99" customHeight="1" x14ac:dyDescent="0.2">
      <c r="A1" s="303"/>
      <c r="B1" s="301" t="s">
        <v>197</v>
      </c>
      <c r="C1" s="301"/>
      <c r="D1" s="301"/>
      <c r="E1" s="301"/>
      <c r="F1" s="301"/>
      <c r="G1" s="301"/>
      <c r="H1" s="301"/>
      <c r="I1" s="301"/>
    </row>
    <row r="2" spans="1:9" ht="30" customHeight="1" x14ac:dyDescent="0.2">
      <c r="C2" s="5"/>
      <c r="D2" s="5"/>
      <c r="E2" s="5"/>
      <c r="F2" s="5"/>
      <c r="G2" s="5"/>
    </row>
    <row r="3" spans="1:9" s="87" customFormat="1" ht="30" customHeight="1" x14ac:dyDescent="0.2">
      <c r="A3" s="88"/>
      <c r="B3" s="262" t="s">
        <v>205</v>
      </c>
      <c r="C3" s="263" t="s">
        <v>232</v>
      </c>
      <c r="D3" s="264"/>
      <c r="E3" s="88"/>
      <c r="F3" s="255" t="s">
        <v>316</v>
      </c>
      <c r="G3" s="88"/>
      <c r="H3" s="239"/>
    </row>
    <row r="4" spans="1:9" s="87" customFormat="1" ht="30" customHeight="1" x14ac:dyDescent="0.2">
      <c r="A4" s="88"/>
      <c r="B4" s="262"/>
      <c r="C4" s="265" t="s">
        <v>206</v>
      </c>
      <c r="D4" s="266" t="s">
        <v>7</v>
      </c>
      <c r="E4" s="88"/>
      <c r="F4" s="255"/>
      <c r="G4" s="88"/>
      <c r="H4" s="239"/>
    </row>
    <row r="5" spans="1:9" s="58" customFormat="1" ht="25" customHeight="1" x14ac:dyDescent="0.2">
      <c r="B5" s="216">
        <v>1</v>
      </c>
      <c r="C5" s="217">
        <v>38062</v>
      </c>
      <c r="D5" s="218">
        <f>(C5/$C$15)*100</f>
        <v>54.157655093910073</v>
      </c>
      <c r="F5" s="255"/>
      <c r="H5" s="239"/>
    </row>
    <row r="6" spans="1:9" s="58" customFormat="1" ht="25" customHeight="1" x14ac:dyDescent="0.2">
      <c r="B6" s="216">
        <v>2</v>
      </c>
      <c r="C6" s="217">
        <v>12418</v>
      </c>
      <c r="D6" s="218">
        <f t="shared" ref="D6:D14" si="0">(C6/$C$15)*100</f>
        <v>17.669322709163346</v>
      </c>
      <c r="F6" s="255"/>
    </row>
    <row r="7" spans="1:9" s="58" customFormat="1" ht="25" customHeight="1" x14ac:dyDescent="0.2">
      <c r="B7" s="216">
        <v>3</v>
      </c>
      <c r="C7" s="217">
        <v>6355</v>
      </c>
      <c r="D7" s="218">
        <f t="shared" si="0"/>
        <v>9.0424018212862833</v>
      </c>
      <c r="F7" s="255"/>
    </row>
    <row r="8" spans="1:9" s="58" customFormat="1" ht="25" customHeight="1" x14ac:dyDescent="0.2">
      <c r="B8" s="216">
        <v>4</v>
      </c>
      <c r="C8" s="217">
        <v>3754</v>
      </c>
      <c r="D8" s="218">
        <f t="shared" si="0"/>
        <v>5.3414911781445644</v>
      </c>
      <c r="F8" s="255"/>
    </row>
    <row r="9" spans="1:9" s="58" customFormat="1" ht="25" customHeight="1" x14ac:dyDescent="0.2">
      <c r="B9" s="216">
        <v>5</v>
      </c>
      <c r="C9" s="217">
        <v>2506</v>
      </c>
      <c r="D9" s="218">
        <f t="shared" si="0"/>
        <v>3.5657370517928286</v>
      </c>
      <c r="F9" s="255"/>
    </row>
    <row r="10" spans="1:9" s="58" customFormat="1" ht="25" customHeight="1" x14ac:dyDescent="0.2">
      <c r="B10" s="216">
        <v>6</v>
      </c>
      <c r="C10" s="217">
        <v>1770</v>
      </c>
      <c r="D10" s="218">
        <f t="shared" si="0"/>
        <v>2.5184974388161638</v>
      </c>
      <c r="F10" s="255"/>
    </row>
    <row r="11" spans="1:9" s="58" customFormat="1" ht="25" customHeight="1" x14ac:dyDescent="0.2">
      <c r="B11" s="216">
        <v>7</v>
      </c>
      <c r="C11" s="217">
        <v>1163</v>
      </c>
      <c r="D11" s="218">
        <f t="shared" si="0"/>
        <v>1.6548093340922025</v>
      </c>
      <c r="F11" s="255"/>
    </row>
    <row r="12" spans="1:9" s="58" customFormat="1" ht="25" customHeight="1" x14ac:dyDescent="0.2">
      <c r="B12" s="216">
        <v>8</v>
      </c>
      <c r="C12" s="217">
        <v>953</v>
      </c>
      <c r="D12" s="218">
        <f t="shared" si="0"/>
        <v>1.3560045532157086</v>
      </c>
      <c r="F12" s="255"/>
    </row>
    <row r="13" spans="1:9" s="58" customFormat="1" ht="25" customHeight="1" x14ac:dyDescent="0.2">
      <c r="B13" s="216">
        <v>9</v>
      </c>
      <c r="C13" s="217">
        <v>699</v>
      </c>
      <c r="D13" s="218">
        <f t="shared" si="0"/>
        <v>0.99459305634604434</v>
      </c>
      <c r="F13" s="255"/>
    </row>
    <row r="14" spans="1:9" s="58" customFormat="1" ht="25" customHeight="1" x14ac:dyDescent="0.2">
      <c r="B14" s="216" t="s">
        <v>146</v>
      </c>
      <c r="C14" s="217">
        <v>2600</v>
      </c>
      <c r="D14" s="218">
        <f t="shared" si="0"/>
        <v>3.6994877632327832</v>
      </c>
      <c r="F14" s="255"/>
    </row>
    <row r="15" spans="1:9" ht="30" customHeight="1" x14ac:dyDescent="0.2">
      <c r="B15" s="189" t="s">
        <v>4</v>
      </c>
      <c r="C15" s="224">
        <f>SUM(C5:C14)</f>
        <v>70280</v>
      </c>
      <c r="D15" s="225">
        <f>SUM(D5:D14)</f>
        <v>100.00000000000001</v>
      </c>
      <c r="F15" s="255"/>
    </row>
    <row r="16" spans="1:9" s="58" customFormat="1" ht="20" customHeight="1" x14ac:dyDescent="0.2">
      <c r="B16" s="66" t="s">
        <v>98</v>
      </c>
      <c r="C16" s="82"/>
      <c r="D16" s="82"/>
      <c r="E16" s="82"/>
      <c r="F16" s="82"/>
      <c r="H16" s="82"/>
      <c r="I16" s="82"/>
    </row>
    <row r="17" spans="2:8" ht="30" customHeight="1" x14ac:dyDescent="0.2">
      <c r="B17" s="2"/>
    </row>
    <row r="18" spans="2:8" x14ac:dyDescent="0.2">
      <c r="H18" s="13" t="s">
        <v>154</v>
      </c>
    </row>
    <row r="19" spans="2:8" x14ac:dyDescent="0.2"/>
    <row r="20" spans="2:8" x14ac:dyDescent="0.2">
      <c r="H20" s="13" t="s">
        <v>154</v>
      </c>
    </row>
    <row r="21" spans="2:8" x14ac:dyDescent="0.2"/>
    <row r="22" spans="2:8" x14ac:dyDescent="0.2"/>
    <row r="23" spans="2:8" x14ac:dyDescent="0.2"/>
    <row r="24" spans="2:8" x14ac:dyDescent="0.2"/>
    <row r="25" spans="2:8" x14ac:dyDescent="0.2"/>
    <row r="26" spans="2:8" x14ac:dyDescent="0.2"/>
    <row r="27" spans="2:8" x14ac:dyDescent="0.2"/>
    <row r="28" spans="2:8" x14ac:dyDescent="0.2"/>
    <row r="29" spans="2:8" x14ac:dyDescent="0.2"/>
    <row r="30" spans="2:8" x14ac:dyDescent="0.2"/>
    <row r="31" spans="2:8" x14ac:dyDescent="0.2"/>
    <row r="32" spans="2:8" x14ac:dyDescent="0.2"/>
    <row r="33" spans="3:3" hidden="1" x14ac:dyDescent="0.2">
      <c r="C33" s="89"/>
    </row>
  </sheetData>
  <sheetProtection sheet="1" objects="1" scenarios="1"/>
  <mergeCells count="5">
    <mergeCell ref="B1:I1"/>
    <mergeCell ref="C3:D3"/>
    <mergeCell ref="B3:B4"/>
    <mergeCell ref="H3:H5"/>
    <mergeCell ref="F3:F15"/>
  </mergeCells>
  <pageMargins left="0.7" right="0.7" top="0.75" bottom="0.75" header="0.3" footer="0.3"/>
  <pageSetup paperSize="9" scale="82" orientation="portrait" horizontalDpi="0" verticalDpi="0"/>
  <colBreaks count="1" manualBreakCount="1">
    <brk id="5" max="1048575"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0" tint="-4.9989318521683403E-2"/>
  </sheetPr>
  <dimension ref="A1:XFC52"/>
  <sheetViews>
    <sheetView showGridLines="0" zoomScale="107" zoomScaleNormal="107" workbookViewId="0">
      <selection activeCell="B9" sqref="B9"/>
    </sheetView>
  </sheetViews>
  <sheetFormatPr baseColWidth="10" defaultColWidth="0" defaultRowHeight="15" zeroHeight="1" x14ac:dyDescent="0.2"/>
  <cols>
    <col min="1" max="1" width="5.83203125" style="6" customWidth="1"/>
    <col min="2" max="2" width="75.83203125" style="6" customWidth="1"/>
    <col min="3" max="3" width="5.83203125" style="4" customWidth="1"/>
    <col min="4" max="4" width="75.83203125" style="6" customWidth="1"/>
    <col min="5" max="16380" width="8.83203125" style="6" hidden="1"/>
    <col min="16381" max="16381" width="3.83203125" style="6" hidden="1" customWidth="1"/>
    <col min="16382" max="16382" width="1.83203125" style="6" hidden="1" customWidth="1"/>
    <col min="16383" max="16383" width="4.83203125" style="6" hidden="1" customWidth="1"/>
    <col min="16384" max="16384" width="8.83203125" style="6" hidden="1" customWidth="1"/>
  </cols>
  <sheetData>
    <row r="1" spans="1:4" ht="100" customHeight="1" x14ac:dyDescent="0.2">
      <c r="A1" s="267"/>
      <c r="B1" s="261" t="s">
        <v>792</v>
      </c>
      <c r="C1" s="261"/>
      <c r="D1" s="261"/>
    </row>
    <row r="2" spans="1:4" ht="31" customHeight="1" x14ac:dyDescent="0.25">
      <c r="B2" s="118"/>
      <c r="C2" s="6"/>
      <c r="D2" s="118"/>
    </row>
    <row r="3" spans="1:4" ht="31" customHeight="1" x14ac:dyDescent="0.2">
      <c r="B3" s="122" t="s">
        <v>151</v>
      </c>
      <c r="C3" s="123"/>
      <c r="D3" s="124" t="s">
        <v>192</v>
      </c>
    </row>
    <row r="4" spans="1:4" ht="31" customHeight="1" x14ac:dyDescent="0.2">
      <c r="B4" s="122" t="s">
        <v>202</v>
      </c>
      <c r="C4" s="123"/>
      <c r="D4" s="124" t="s">
        <v>193</v>
      </c>
    </row>
    <row r="5" spans="1:4" s="97" customFormat="1" ht="31" customHeight="1" x14ac:dyDescent="0.2">
      <c r="A5" s="117"/>
      <c r="B5" s="122" t="s">
        <v>96</v>
      </c>
      <c r="C5" s="125"/>
      <c r="D5" s="126" t="s">
        <v>97</v>
      </c>
    </row>
    <row r="6" spans="1:4" s="97" customFormat="1" ht="31" customHeight="1" x14ac:dyDescent="0.2">
      <c r="A6" s="117"/>
      <c r="B6" s="122" t="s">
        <v>187</v>
      </c>
      <c r="C6" s="125"/>
      <c r="D6" s="126" t="s">
        <v>194</v>
      </c>
    </row>
    <row r="7" spans="1:4" s="121" customFormat="1" ht="62" customHeight="1" x14ac:dyDescent="0.2">
      <c r="A7" s="120"/>
      <c r="B7" s="190" t="s">
        <v>322</v>
      </c>
      <c r="C7" s="129"/>
      <c r="D7" s="128" t="s">
        <v>195</v>
      </c>
    </row>
    <row r="8" spans="1:4" s="97" customFormat="1" ht="31" customHeight="1" x14ac:dyDescent="0.2">
      <c r="A8" s="117"/>
      <c r="B8" s="127" t="s">
        <v>188</v>
      </c>
      <c r="C8" s="125"/>
      <c r="D8" s="126" t="s">
        <v>196</v>
      </c>
    </row>
    <row r="9" spans="1:4" s="97" customFormat="1" ht="31" customHeight="1" x14ac:dyDescent="0.2">
      <c r="A9" s="117"/>
      <c r="B9" s="127" t="s">
        <v>189</v>
      </c>
      <c r="C9" s="125"/>
      <c r="D9" s="126" t="s">
        <v>197</v>
      </c>
    </row>
    <row r="10" spans="1:4" s="97" customFormat="1" ht="31" customHeight="1" x14ac:dyDescent="0.2">
      <c r="A10" s="117"/>
      <c r="B10" s="127" t="s">
        <v>190</v>
      </c>
      <c r="C10" s="125"/>
      <c r="D10" s="127" t="s">
        <v>198</v>
      </c>
    </row>
    <row r="11" spans="1:4" s="97" customFormat="1" ht="31" customHeight="1" x14ac:dyDescent="0.2">
      <c r="A11" s="117"/>
      <c r="B11" s="130" t="s">
        <v>111</v>
      </c>
      <c r="C11" s="125"/>
      <c r="D11" s="126" t="s">
        <v>199</v>
      </c>
    </row>
    <row r="12" spans="1:4" s="97" customFormat="1" ht="31" customHeight="1" x14ac:dyDescent="0.2">
      <c r="A12" s="117"/>
      <c r="B12" s="131" t="s">
        <v>191</v>
      </c>
      <c r="C12" s="125"/>
      <c r="D12" s="130" t="s">
        <v>200</v>
      </c>
    </row>
    <row r="13" spans="1:4" s="97" customFormat="1" ht="31" customHeight="1" x14ac:dyDescent="0.2">
      <c r="A13" s="117"/>
      <c r="B13" s="119"/>
    </row>
    <row r="14" spans="1:4" s="97" customFormat="1" ht="25" customHeight="1" x14ac:dyDescent="0.2">
      <c r="B14" s="117"/>
      <c r="D14" s="117"/>
    </row>
    <row r="15" spans="1:4" s="97" customFormat="1" ht="25" hidden="1" customHeight="1" x14ac:dyDescent="0.2"/>
    <row r="16" spans="1:4" s="97" customFormat="1" ht="1" hidden="1" customHeight="1" x14ac:dyDescent="0.2"/>
    <row r="17" spans="3:4" s="97" customFormat="1" ht="1" hidden="1" customHeight="1" x14ac:dyDescent="0.2"/>
    <row r="18" spans="3:4" ht="8" hidden="1" customHeight="1" x14ac:dyDescent="0.2">
      <c r="C18" s="6"/>
      <c r="D18" s="18"/>
    </row>
    <row r="19" spans="3:4" ht="14" hidden="1" customHeight="1" x14ac:dyDescent="0.2">
      <c r="C19" s="6"/>
      <c r="D19" s="18"/>
    </row>
    <row r="20" spans="3:4" ht="8" hidden="1" customHeight="1" x14ac:dyDescent="0.2">
      <c r="C20" s="10"/>
      <c r="D20" s="1"/>
    </row>
    <row r="21" spans="3:4" hidden="1" x14ac:dyDescent="0.2">
      <c r="D21" s="18"/>
    </row>
    <row r="22" spans="3:4" ht="8" hidden="1" customHeight="1" x14ac:dyDescent="0.2">
      <c r="D22" s="18"/>
    </row>
    <row r="24" spans="3:4" ht="8" hidden="1" customHeight="1" x14ac:dyDescent="0.2"/>
    <row r="26" spans="3:4" ht="8" hidden="1" customHeight="1" x14ac:dyDescent="0.2"/>
    <row r="28" spans="3:4" ht="8" hidden="1" customHeight="1" x14ac:dyDescent="0.2"/>
    <row r="30" spans="3:4" ht="8" hidden="1" customHeight="1" x14ac:dyDescent="0.2"/>
    <row r="32" spans="3:4" ht="8" hidden="1" customHeight="1" x14ac:dyDescent="0.2"/>
    <row r="34" spans="3:3" ht="8" hidden="1" customHeight="1" x14ac:dyDescent="0.2"/>
    <row r="36" spans="3:3" ht="8" hidden="1" customHeight="1" x14ac:dyDescent="0.2"/>
    <row r="38" spans="3:3" ht="8" hidden="1" customHeight="1" x14ac:dyDescent="0.2"/>
    <row r="40" spans="3:3" ht="8" hidden="1" customHeight="1" x14ac:dyDescent="0.2"/>
    <row r="42" spans="3:3" ht="8" hidden="1" customHeight="1" x14ac:dyDescent="0.2"/>
    <row r="46" spans="3:3" ht="16" hidden="1" x14ac:dyDescent="0.2">
      <c r="C46" s="98"/>
    </row>
    <row r="47" spans="3:3" hidden="1" x14ac:dyDescent="0.2">
      <c r="C47" s="6"/>
    </row>
    <row r="48" spans="3:3" ht="16" hidden="1" x14ac:dyDescent="0.2">
      <c r="C48" s="98"/>
    </row>
    <row r="49" spans="3:3" ht="16" hidden="1" x14ac:dyDescent="0.2">
      <c r="C49" s="98"/>
    </row>
    <row r="50" spans="3:3" ht="16" hidden="1" x14ac:dyDescent="0.2">
      <c r="C50" s="98"/>
    </row>
    <row r="51" spans="3:3" ht="16" hidden="1" x14ac:dyDescent="0.2">
      <c r="C51" s="98"/>
    </row>
    <row r="52" spans="3:3" ht="16" hidden="1" x14ac:dyDescent="0.2">
      <c r="C52" s="98"/>
    </row>
  </sheetData>
  <sheetProtection algorithmName="SHA-512" hashValue="DFjC99W0l2vFc8r9inCQupgpRVhlNyCt/czIGpR0jh6vEmIausT26JCUkAQqIEiWSaXgb4veOhnCfDyd/Lxnbw==" saltValue="txyEf+KtbHeEhZxdqVlzlw==" spinCount="100000" sheet="1" objects="1" scenarios="1"/>
  <mergeCells count="1">
    <mergeCell ref="B1:D1"/>
  </mergeCells>
  <hyperlinks>
    <hyperlink ref="B5" location="'C1'!A1" display="C1. Inscriptos a cursos / actividades INAP según condición de cursada" xr:uid="{00000000-0004-0000-0100-000000000000}"/>
    <hyperlink ref="B8" location="'C4'!A1" display="C4. Inscriptos según Programa / Área" xr:uid="{00000000-0004-0000-0100-000001000000}"/>
    <hyperlink ref="B9" location="'C5'!A1" display="C5. Comisiones e Inscriptos según Curso / Actividad" xr:uid="{00000000-0004-0000-0100-000002000000}"/>
    <hyperlink ref="B6" location="'C2'!A1" display="C2. Inscriptos según género" xr:uid="{00000000-0004-0000-0100-000003000000}"/>
    <hyperlink ref="B10" location="'C6'!A1" display="Inscriptos según Escalafón" xr:uid="{00000000-0004-0000-0100-000005000000}"/>
    <hyperlink ref="B11" location="'C7'!A1" display="Inscriptos SINEP+SINAPA según Agrupamiento" xr:uid="{00000000-0004-0000-0100-000006000000}"/>
    <hyperlink ref="B12" location="'C8'!A1" display="Inscriptos SINEP+SINAPA según Nivel" xr:uid="{00000000-0004-0000-0100-000007000000}"/>
    <hyperlink ref="D12" location="'C18'!A1" display="C18. Docentes según Género" xr:uid="{00000000-0004-0000-0100-000008000000}"/>
    <hyperlink ref="D11" location="'C17'!A1" display="Cursos según Duración (en horas)" xr:uid="{00000000-0004-0000-0100-000009000000}"/>
    <hyperlink ref="D10" location="'C16'!A1" display="Comisiones según Cursos" xr:uid="{00000000-0004-0000-0100-00000A000000}"/>
    <hyperlink ref="D9" location="'C15'!A1" display="Personas según Cantidad de Cursos" xr:uid="{00000000-0004-0000-0100-00000B000000}"/>
    <hyperlink ref="D8" location="'C14'!A1" display="Relación Inscriptos / Personas" xr:uid="{00000000-0004-0000-0100-00000C000000}"/>
    <hyperlink ref="D7" location="'C13'!A1" display="Inscriptos según Rango Etario" xr:uid="{00000000-0004-0000-0100-00000D000000}"/>
    <hyperlink ref="D6" location="'C12'!A1" display="Inscriptos según Modalidad" xr:uid="{00000000-0004-0000-0100-00000E000000}"/>
    <hyperlink ref="D5" location="'C11'!A1" display="Inscriptos según Jurisdicción" xr:uid="{00000000-0004-0000-0100-00000F000000}"/>
    <hyperlink ref="D4" location="'C10'!A1" display="Inscriptos según Nivel de Estudios" xr:uid="{00000000-0004-0000-0100-000010000000}"/>
    <hyperlink ref="D3" location="'C9'!A1" display="Inscriptos SINEP+SINAPA según Tramo" xr:uid="{00000000-0004-0000-0100-000011000000}"/>
    <hyperlink ref="B3" location="'Notas metodológicas'!A1" display="Notas metodológicas" xr:uid="{8A30B340-5453-1745-8BD9-6D353579E691}"/>
    <hyperlink ref="B4" location="Créditos!A1" display="Créditos" xr:uid="{76248D03-34A4-1048-BFB8-79B1E325C116}"/>
    <hyperlink ref="B7" location="'C3'!A1" display="'C3'!A1" xr:uid="{6A7099B4-FEBC-2142-831F-97854F1EF407}"/>
  </hyperlink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8"/>
  <dimension ref="A1:XFC196"/>
  <sheetViews>
    <sheetView showGridLines="0" zoomScaleNormal="100" workbookViewId="0"/>
  </sheetViews>
  <sheetFormatPr baseColWidth="10" defaultColWidth="0" defaultRowHeight="15" zeroHeight="1" x14ac:dyDescent="0.2"/>
  <cols>
    <col min="1" max="1" width="5.83203125" customWidth="1"/>
    <col min="2" max="2" width="87.1640625" customWidth="1"/>
    <col min="3" max="4" width="15.83203125" customWidth="1"/>
    <col min="5" max="5" width="50.5" customWidth="1"/>
    <col min="6" max="16383" width="11.5" hidden="1"/>
    <col min="16384" max="16384" width="0.33203125" customWidth="1"/>
  </cols>
  <sheetData>
    <row r="1" spans="1:5" ht="100" customHeight="1" x14ac:dyDescent="0.2">
      <c r="A1" s="311"/>
      <c r="B1" s="301" t="s">
        <v>201</v>
      </c>
      <c r="C1" s="301"/>
      <c r="D1" s="301"/>
      <c r="E1" s="301"/>
    </row>
    <row r="2" spans="1:5" ht="30" customHeight="1" x14ac:dyDescent="0.2"/>
    <row r="3" spans="1:5" ht="30" customHeight="1" x14ac:dyDescent="0.2">
      <c r="B3" s="300" t="s">
        <v>207</v>
      </c>
      <c r="C3" s="264" t="s">
        <v>232</v>
      </c>
      <c r="D3" s="302"/>
    </row>
    <row r="4" spans="1:5" ht="30" customHeight="1" x14ac:dyDescent="0.2">
      <c r="B4" s="272"/>
      <c r="C4" s="264" t="s">
        <v>9</v>
      </c>
      <c r="D4" s="302"/>
    </row>
    <row r="5" spans="1:5" ht="30" customHeight="1" x14ac:dyDescent="0.2">
      <c r="B5" s="272"/>
      <c r="C5" s="265" t="s">
        <v>6</v>
      </c>
      <c r="D5" s="266" t="s">
        <v>7</v>
      </c>
    </row>
    <row r="6" spans="1:5" s="90" customFormat="1" ht="25" customHeight="1" x14ac:dyDescent="0.2">
      <c r="B6" s="207" t="s">
        <v>574</v>
      </c>
      <c r="C6" s="208">
        <v>87</v>
      </c>
      <c r="D6" s="209">
        <f t="shared" ref="D6:D37" si="0">(C6/$C$194)*100</f>
        <v>5.5662188099808061</v>
      </c>
    </row>
    <row r="7" spans="1:5" s="90" customFormat="1" ht="25" customHeight="1" x14ac:dyDescent="0.2">
      <c r="B7" s="207" t="s">
        <v>449</v>
      </c>
      <c r="C7" s="208">
        <v>66</v>
      </c>
      <c r="D7" s="209">
        <f t="shared" si="0"/>
        <v>4.2226487523992322</v>
      </c>
    </row>
    <row r="8" spans="1:5" s="90" customFormat="1" ht="25" customHeight="1" x14ac:dyDescent="0.2">
      <c r="B8" s="207" t="s">
        <v>325</v>
      </c>
      <c r="C8" s="208">
        <v>47</v>
      </c>
      <c r="D8" s="209">
        <f t="shared" si="0"/>
        <v>3.0070377479206654</v>
      </c>
    </row>
    <row r="9" spans="1:5" s="90" customFormat="1" ht="25" customHeight="1" x14ac:dyDescent="0.2">
      <c r="B9" s="207" t="s">
        <v>352</v>
      </c>
      <c r="C9" s="208">
        <v>32</v>
      </c>
      <c r="D9" s="209">
        <f t="shared" si="0"/>
        <v>2.0473448496481126</v>
      </c>
    </row>
    <row r="10" spans="1:5" s="90" customFormat="1" ht="25" customHeight="1" x14ac:dyDescent="0.2">
      <c r="B10" s="207" t="s">
        <v>521</v>
      </c>
      <c r="C10" s="208">
        <v>30</v>
      </c>
      <c r="D10" s="209">
        <f t="shared" si="0"/>
        <v>1.9193857965451053</v>
      </c>
    </row>
    <row r="11" spans="1:5" s="90" customFormat="1" ht="25" customHeight="1" x14ac:dyDescent="0.2">
      <c r="B11" s="207" t="s">
        <v>324</v>
      </c>
      <c r="C11" s="208">
        <v>26</v>
      </c>
      <c r="D11" s="209">
        <f t="shared" si="0"/>
        <v>1.6634676903390915</v>
      </c>
    </row>
    <row r="12" spans="1:5" s="90" customFormat="1" ht="25" customHeight="1" x14ac:dyDescent="0.2">
      <c r="B12" s="207" t="s">
        <v>359</v>
      </c>
      <c r="C12" s="208">
        <v>25</v>
      </c>
      <c r="D12" s="209">
        <f t="shared" si="0"/>
        <v>1.599488163787588</v>
      </c>
    </row>
    <row r="13" spans="1:5" s="90" customFormat="1" ht="25" customHeight="1" x14ac:dyDescent="0.2">
      <c r="B13" s="207" t="s">
        <v>522</v>
      </c>
      <c r="C13" s="208">
        <v>25</v>
      </c>
      <c r="D13" s="209">
        <f t="shared" si="0"/>
        <v>1.599488163787588</v>
      </c>
    </row>
    <row r="14" spans="1:5" s="90" customFormat="1" ht="25" customHeight="1" x14ac:dyDescent="0.2">
      <c r="B14" s="207" t="s">
        <v>523</v>
      </c>
      <c r="C14" s="208">
        <v>23</v>
      </c>
      <c r="D14" s="209">
        <f t="shared" si="0"/>
        <v>1.4715291106845809</v>
      </c>
    </row>
    <row r="15" spans="1:5" s="90" customFormat="1" ht="25" customHeight="1" x14ac:dyDescent="0.2">
      <c r="B15" s="207" t="s">
        <v>524</v>
      </c>
      <c r="C15" s="208">
        <v>22</v>
      </c>
      <c r="D15" s="209">
        <f t="shared" si="0"/>
        <v>1.4075495841330774</v>
      </c>
    </row>
    <row r="16" spans="1:5" s="90" customFormat="1" ht="25" customHeight="1" x14ac:dyDescent="0.2">
      <c r="B16" s="207" t="s">
        <v>377</v>
      </c>
      <c r="C16" s="208">
        <v>19</v>
      </c>
      <c r="D16" s="209">
        <f t="shared" si="0"/>
        <v>1.2156110044785668</v>
      </c>
    </row>
    <row r="17" spans="2:4" s="90" customFormat="1" ht="25" customHeight="1" x14ac:dyDescent="0.2">
      <c r="B17" s="207" t="s">
        <v>381</v>
      </c>
      <c r="C17" s="208">
        <v>18</v>
      </c>
      <c r="D17" s="209">
        <f t="shared" si="0"/>
        <v>1.1516314779270633</v>
      </c>
    </row>
    <row r="18" spans="2:4" s="90" customFormat="1" ht="50" customHeight="1" x14ac:dyDescent="0.2">
      <c r="B18" s="207" t="s">
        <v>451</v>
      </c>
      <c r="C18" s="208">
        <v>17</v>
      </c>
      <c r="D18" s="209">
        <f t="shared" si="0"/>
        <v>1.0876519513755598</v>
      </c>
    </row>
    <row r="19" spans="2:4" s="90" customFormat="1" ht="25" customHeight="1" x14ac:dyDescent="0.2">
      <c r="B19" s="207" t="s">
        <v>525</v>
      </c>
      <c r="C19" s="208">
        <v>16</v>
      </c>
      <c r="D19" s="209">
        <f t="shared" si="0"/>
        <v>1.0236724248240563</v>
      </c>
    </row>
    <row r="20" spans="2:4" s="90" customFormat="1" ht="25" customHeight="1" x14ac:dyDescent="0.2">
      <c r="B20" s="207" t="s">
        <v>374</v>
      </c>
      <c r="C20" s="208">
        <v>16</v>
      </c>
      <c r="D20" s="209">
        <f t="shared" si="0"/>
        <v>1.0236724248240563</v>
      </c>
    </row>
    <row r="21" spans="2:4" s="90" customFormat="1" ht="25" customHeight="1" x14ac:dyDescent="0.2">
      <c r="B21" s="207" t="s">
        <v>382</v>
      </c>
      <c r="C21" s="208">
        <v>16</v>
      </c>
      <c r="D21" s="209">
        <f t="shared" si="0"/>
        <v>1.0236724248240563</v>
      </c>
    </row>
    <row r="22" spans="2:4" s="90" customFormat="1" ht="25" customHeight="1" x14ac:dyDescent="0.2">
      <c r="B22" s="207" t="s">
        <v>388</v>
      </c>
      <c r="C22" s="208">
        <v>15</v>
      </c>
      <c r="D22" s="209">
        <f t="shared" si="0"/>
        <v>0.95969289827255266</v>
      </c>
    </row>
    <row r="23" spans="2:4" s="90" customFormat="1" ht="25" customHeight="1" x14ac:dyDescent="0.2">
      <c r="B23" s="207" t="s">
        <v>526</v>
      </c>
      <c r="C23" s="208">
        <v>13</v>
      </c>
      <c r="D23" s="209">
        <f t="shared" si="0"/>
        <v>0.83173384516954574</v>
      </c>
    </row>
    <row r="24" spans="2:4" s="90" customFormat="1" ht="25" customHeight="1" x14ac:dyDescent="0.2">
      <c r="B24" s="207" t="s">
        <v>327</v>
      </c>
      <c r="C24" s="208">
        <v>12</v>
      </c>
      <c r="D24" s="209">
        <f t="shared" si="0"/>
        <v>0.76775431861804222</v>
      </c>
    </row>
    <row r="25" spans="2:4" s="90" customFormat="1" ht="25" customHeight="1" x14ac:dyDescent="0.2">
      <c r="B25" s="207" t="s">
        <v>329</v>
      </c>
      <c r="C25" s="208">
        <v>12</v>
      </c>
      <c r="D25" s="209">
        <f t="shared" si="0"/>
        <v>0.76775431861804222</v>
      </c>
    </row>
    <row r="26" spans="2:4" s="90" customFormat="1" ht="25" customHeight="1" x14ac:dyDescent="0.2">
      <c r="B26" s="207" t="s">
        <v>335</v>
      </c>
      <c r="C26" s="208">
        <v>12</v>
      </c>
      <c r="D26" s="209">
        <f t="shared" si="0"/>
        <v>0.76775431861804222</v>
      </c>
    </row>
    <row r="27" spans="2:4" s="90" customFormat="1" ht="25" customHeight="1" x14ac:dyDescent="0.2">
      <c r="B27" s="207" t="s">
        <v>336</v>
      </c>
      <c r="C27" s="208">
        <v>12</v>
      </c>
      <c r="D27" s="209">
        <f t="shared" si="0"/>
        <v>0.76775431861804222</v>
      </c>
    </row>
    <row r="28" spans="2:4" s="90" customFormat="1" ht="25" customHeight="1" x14ac:dyDescent="0.2">
      <c r="B28" s="207" t="s">
        <v>350</v>
      </c>
      <c r="C28" s="208">
        <v>12</v>
      </c>
      <c r="D28" s="209">
        <f t="shared" si="0"/>
        <v>0.76775431861804222</v>
      </c>
    </row>
    <row r="29" spans="2:4" s="90" customFormat="1" ht="25" customHeight="1" x14ac:dyDescent="0.2">
      <c r="B29" s="207" t="s">
        <v>365</v>
      </c>
      <c r="C29" s="208">
        <v>12</v>
      </c>
      <c r="D29" s="209">
        <f t="shared" si="0"/>
        <v>0.76775431861804222</v>
      </c>
    </row>
    <row r="30" spans="2:4" s="90" customFormat="1" ht="25" customHeight="1" x14ac:dyDescent="0.2">
      <c r="B30" s="207" t="s">
        <v>375</v>
      </c>
      <c r="C30" s="208">
        <v>12</v>
      </c>
      <c r="D30" s="209">
        <f t="shared" si="0"/>
        <v>0.76775431861804222</v>
      </c>
    </row>
    <row r="31" spans="2:4" s="90" customFormat="1" ht="25" customHeight="1" x14ac:dyDescent="0.2">
      <c r="B31" s="207" t="s">
        <v>389</v>
      </c>
      <c r="C31" s="208">
        <v>12</v>
      </c>
      <c r="D31" s="209">
        <f t="shared" si="0"/>
        <v>0.76775431861804222</v>
      </c>
    </row>
    <row r="32" spans="2:4" s="90" customFormat="1" ht="25" customHeight="1" x14ac:dyDescent="0.2">
      <c r="B32" s="207" t="s">
        <v>393</v>
      </c>
      <c r="C32" s="208">
        <v>12</v>
      </c>
      <c r="D32" s="209">
        <f t="shared" si="0"/>
        <v>0.76775431861804222</v>
      </c>
    </row>
    <row r="33" spans="2:4" s="90" customFormat="1" ht="25" customHeight="1" x14ac:dyDescent="0.2">
      <c r="B33" s="207" t="s">
        <v>396</v>
      </c>
      <c r="C33" s="208">
        <v>12</v>
      </c>
      <c r="D33" s="209">
        <f t="shared" si="0"/>
        <v>0.76775431861804222</v>
      </c>
    </row>
    <row r="34" spans="2:4" s="90" customFormat="1" ht="25" customHeight="1" x14ac:dyDescent="0.2">
      <c r="B34" s="207" t="s">
        <v>402</v>
      </c>
      <c r="C34" s="208">
        <v>12</v>
      </c>
      <c r="D34" s="209">
        <f t="shared" si="0"/>
        <v>0.76775431861804222</v>
      </c>
    </row>
    <row r="35" spans="2:4" s="90" customFormat="1" ht="25" customHeight="1" x14ac:dyDescent="0.2">
      <c r="B35" s="207" t="s">
        <v>403</v>
      </c>
      <c r="C35" s="208">
        <v>12</v>
      </c>
      <c r="D35" s="209">
        <f t="shared" si="0"/>
        <v>0.76775431861804222</v>
      </c>
    </row>
    <row r="36" spans="2:4" s="90" customFormat="1" ht="25" customHeight="1" x14ac:dyDescent="0.2">
      <c r="B36" s="207" t="s">
        <v>326</v>
      </c>
      <c r="C36" s="208">
        <v>11</v>
      </c>
      <c r="D36" s="209">
        <f t="shared" si="0"/>
        <v>0.7037747920665387</v>
      </c>
    </row>
    <row r="37" spans="2:4" s="90" customFormat="1" ht="25" customHeight="1" x14ac:dyDescent="0.2">
      <c r="B37" s="207" t="s">
        <v>328</v>
      </c>
      <c r="C37" s="208">
        <v>11</v>
      </c>
      <c r="D37" s="209">
        <f t="shared" si="0"/>
        <v>0.7037747920665387</v>
      </c>
    </row>
    <row r="38" spans="2:4" s="90" customFormat="1" ht="25" customHeight="1" x14ac:dyDescent="0.2">
      <c r="B38" s="207" t="s">
        <v>333</v>
      </c>
      <c r="C38" s="208">
        <v>11</v>
      </c>
      <c r="D38" s="209">
        <f t="shared" ref="D38:D69" si="1">(C38/$C$194)*100</f>
        <v>0.7037747920665387</v>
      </c>
    </row>
    <row r="39" spans="2:4" s="90" customFormat="1" ht="25" customHeight="1" x14ac:dyDescent="0.2">
      <c r="B39" s="207" t="s">
        <v>339</v>
      </c>
      <c r="C39" s="208">
        <v>11</v>
      </c>
      <c r="D39" s="209">
        <f t="shared" si="1"/>
        <v>0.7037747920665387</v>
      </c>
    </row>
    <row r="40" spans="2:4" s="90" customFormat="1" ht="50" customHeight="1" x14ac:dyDescent="0.2">
      <c r="B40" s="207" t="s">
        <v>450</v>
      </c>
      <c r="C40" s="208">
        <v>11</v>
      </c>
      <c r="D40" s="209">
        <f t="shared" si="1"/>
        <v>0.7037747920665387</v>
      </c>
    </row>
    <row r="41" spans="2:4" s="90" customFormat="1" ht="25" customHeight="1" x14ac:dyDescent="0.2">
      <c r="B41" s="207" t="s">
        <v>391</v>
      </c>
      <c r="C41" s="208">
        <v>11</v>
      </c>
      <c r="D41" s="209">
        <f t="shared" si="1"/>
        <v>0.7037747920665387</v>
      </c>
    </row>
    <row r="42" spans="2:4" s="90" customFormat="1" ht="25" customHeight="1" x14ac:dyDescent="0.2">
      <c r="B42" s="207" t="s">
        <v>331</v>
      </c>
      <c r="C42" s="208">
        <v>10</v>
      </c>
      <c r="D42" s="209">
        <f t="shared" si="1"/>
        <v>0.63979526551503518</v>
      </c>
    </row>
    <row r="43" spans="2:4" s="90" customFormat="1" ht="25" customHeight="1" x14ac:dyDescent="0.2">
      <c r="B43" s="207" t="s">
        <v>338</v>
      </c>
      <c r="C43" s="208">
        <v>10</v>
      </c>
      <c r="D43" s="209">
        <f t="shared" si="1"/>
        <v>0.63979526551503518</v>
      </c>
    </row>
    <row r="44" spans="2:4" s="90" customFormat="1" ht="25" customHeight="1" x14ac:dyDescent="0.2">
      <c r="B44" s="207" t="s">
        <v>341</v>
      </c>
      <c r="C44" s="208">
        <v>10</v>
      </c>
      <c r="D44" s="209">
        <f t="shared" si="1"/>
        <v>0.63979526551503518</v>
      </c>
    </row>
    <row r="45" spans="2:4" s="90" customFormat="1" ht="25" customHeight="1" x14ac:dyDescent="0.2">
      <c r="B45" s="207" t="s">
        <v>345</v>
      </c>
      <c r="C45" s="208">
        <v>10</v>
      </c>
      <c r="D45" s="209">
        <f t="shared" si="1"/>
        <v>0.63979526551503518</v>
      </c>
    </row>
    <row r="46" spans="2:4" s="90" customFormat="1" ht="25" customHeight="1" x14ac:dyDescent="0.2">
      <c r="B46" s="207" t="s">
        <v>346</v>
      </c>
      <c r="C46" s="208">
        <v>10</v>
      </c>
      <c r="D46" s="209">
        <f t="shared" si="1"/>
        <v>0.63979526551503518</v>
      </c>
    </row>
    <row r="47" spans="2:4" s="90" customFormat="1" ht="25" customHeight="1" x14ac:dyDescent="0.2">
      <c r="B47" s="207" t="s">
        <v>371</v>
      </c>
      <c r="C47" s="208">
        <v>10</v>
      </c>
      <c r="D47" s="209">
        <f t="shared" si="1"/>
        <v>0.63979526551503518</v>
      </c>
    </row>
    <row r="48" spans="2:4" s="90" customFormat="1" ht="25" customHeight="1" x14ac:dyDescent="0.2">
      <c r="B48" s="207" t="s">
        <v>527</v>
      </c>
      <c r="C48" s="208">
        <v>9</v>
      </c>
      <c r="D48" s="209">
        <f t="shared" si="1"/>
        <v>0.57581573896353166</v>
      </c>
    </row>
    <row r="49" spans="2:4" s="90" customFormat="1" ht="25" customHeight="1" x14ac:dyDescent="0.2">
      <c r="B49" s="207" t="s">
        <v>342</v>
      </c>
      <c r="C49" s="208">
        <v>9</v>
      </c>
      <c r="D49" s="209">
        <f t="shared" si="1"/>
        <v>0.57581573896353166</v>
      </c>
    </row>
    <row r="50" spans="2:4" s="90" customFormat="1" ht="25" customHeight="1" x14ac:dyDescent="0.2">
      <c r="B50" s="207" t="s">
        <v>330</v>
      </c>
      <c r="C50" s="208">
        <v>8</v>
      </c>
      <c r="D50" s="209">
        <f t="shared" si="1"/>
        <v>0.51183621241202815</v>
      </c>
    </row>
    <row r="51" spans="2:4" s="90" customFormat="1" ht="25" customHeight="1" x14ac:dyDescent="0.2">
      <c r="B51" s="207" t="s">
        <v>337</v>
      </c>
      <c r="C51" s="208">
        <v>8</v>
      </c>
      <c r="D51" s="209">
        <f t="shared" si="1"/>
        <v>0.51183621241202815</v>
      </c>
    </row>
    <row r="52" spans="2:4" s="90" customFormat="1" ht="25" customHeight="1" x14ac:dyDescent="0.2">
      <c r="B52" s="207" t="s">
        <v>343</v>
      </c>
      <c r="C52" s="208">
        <v>8</v>
      </c>
      <c r="D52" s="209">
        <f t="shared" si="1"/>
        <v>0.51183621241202815</v>
      </c>
    </row>
    <row r="53" spans="2:4" s="90" customFormat="1" ht="25" customHeight="1" x14ac:dyDescent="0.2">
      <c r="B53" s="207" t="s">
        <v>344</v>
      </c>
      <c r="C53" s="208">
        <v>8</v>
      </c>
      <c r="D53" s="209">
        <f t="shared" si="1"/>
        <v>0.51183621241202815</v>
      </c>
    </row>
    <row r="54" spans="2:4" s="90" customFormat="1" ht="25" customHeight="1" x14ac:dyDescent="0.2">
      <c r="B54" s="207" t="s">
        <v>354</v>
      </c>
      <c r="C54" s="208">
        <v>8</v>
      </c>
      <c r="D54" s="209">
        <f t="shared" si="1"/>
        <v>0.51183621241202815</v>
      </c>
    </row>
    <row r="55" spans="2:4" s="90" customFormat="1" ht="25" customHeight="1" x14ac:dyDescent="0.2">
      <c r="B55" s="207" t="s">
        <v>356</v>
      </c>
      <c r="C55" s="208">
        <v>8</v>
      </c>
      <c r="D55" s="209">
        <f t="shared" si="1"/>
        <v>0.51183621241202815</v>
      </c>
    </row>
    <row r="56" spans="2:4" s="90" customFormat="1" ht="25" customHeight="1" x14ac:dyDescent="0.2">
      <c r="B56" s="207" t="s">
        <v>357</v>
      </c>
      <c r="C56" s="208">
        <v>8</v>
      </c>
      <c r="D56" s="209">
        <f t="shared" si="1"/>
        <v>0.51183621241202815</v>
      </c>
    </row>
    <row r="57" spans="2:4" s="90" customFormat="1" ht="25" customHeight="1" x14ac:dyDescent="0.2">
      <c r="B57" s="207" t="s">
        <v>397</v>
      </c>
      <c r="C57" s="208">
        <v>8</v>
      </c>
      <c r="D57" s="209">
        <f t="shared" si="1"/>
        <v>0.51183621241202815</v>
      </c>
    </row>
    <row r="58" spans="2:4" s="90" customFormat="1" ht="25" customHeight="1" x14ac:dyDescent="0.2">
      <c r="B58" s="207" t="s">
        <v>340</v>
      </c>
      <c r="C58" s="208">
        <v>7</v>
      </c>
      <c r="D58" s="209">
        <f t="shared" si="1"/>
        <v>0.44785668586052468</v>
      </c>
    </row>
    <row r="59" spans="2:4" s="90" customFormat="1" ht="25" customHeight="1" x14ac:dyDescent="0.2">
      <c r="B59" s="207" t="s">
        <v>528</v>
      </c>
      <c r="C59" s="208">
        <v>7</v>
      </c>
      <c r="D59" s="209">
        <f t="shared" si="1"/>
        <v>0.44785668586052468</v>
      </c>
    </row>
    <row r="60" spans="2:4" s="90" customFormat="1" ht="25" customHeight="1" x14ac:dyDescent="0.2">
      <c r="B60" s="207" t="s">
        <v>358</v>
      </c>
      <c r="C60" s="208">
        <v>7</v>
      </c>
      <c r="D60" s="209">
        <f t="shared" si="1"/>
        <v>0.44785668586052468</v>
      </c>
    </row>
    <row r="61" spans="2:4" s="90" customFormat="1" ht="25" customHeight="1" x14ac:dyDescent="0.2">
      <c r="B61" s="207" t="s">
        <v>367</v>
      </c>
      <c r="C61" s="208">
        <v>7</v>
      </c>
      <c r="D61" s="209">
        <f t="shared" si="1"/>
        <v>0.44785668586052468</v>
      </c>
    </row>
    <row r="62" spans="2:4" s="90" customFormat="1" ht="25" customHeight="1" x14ac:dyDescent="0.2">
      <c r="B62" s="207" t="s">
        <v>529</v>
      </c>
      <c r="C62" s="208">
        <v>7</v>
      </c>
      <c r="D62" s="209">
        <f t="shared" si="1"/>
        <v>0.44785668586052468</v>
      </c>
    </row>
    <row r="63" spans="2:4" s="90" customFormat="1" ht="25" customHeight="1" x14ac:dyDescent="0.2">
      <c r="B63" s="207" t="s">
        <v>444</v>
      </c>
      <c r="C63" s="208">
        <v>7</v>
      </c>
      <c r="D63" s="209">
        <f t="shared" si="1"/>
        <v>0.44785668586052468</v>
      </c>
    </row>
    <row r="64" spans="2:4" s="90" customFormat="1" ht="25" customHeight="1" x14ac:dyDescent="0.2">
      <c r="B64" s="207" t="s">
        <v>349</v>
      </c>
      <c r="C64" s="208">
        <v>6</v>
      </c>
      <c r="D64" s="209">
        <f t="shared" si="1"/>
        <v>0.38387715930902111</v>
      </c>
    </row>
    <row r="65" spans="2:4" s="90" customFormat="1" ht="25" customHeight="1" x14ac:dyDescent="0.2">
      <c r="B65" s="207" t="s">
        <v>362</v>
      </c>
      <c r="C65" s="208">
        <v>6</v>
      </c>
      <c r="D65" s="209">
        <f t="shared" si="1"/>
        <v>0.38387715930902111</v>
      </c>
    </row>
    <row r="66" spans="2:4" s="90" customFormat="1" ht="25" customHeight="1" x14ac:dyDescent="0.2">
      <c r="B66" s="207" t="s">
        <v>366</v>
      </c>
      <c r="C66" s="208">
        <v>6</v>
      </c>
      <c r="D66" s="209">
        <f t="shared" si="1"/>
        <v>0.38387715930902111</v>
      </c>
    </row>
    <row r="67" spans="2:4" s="90" customFormat="1" ht="25" customHeight="1" x14ac:dyDescent="0.2">
      <c r="B67" s="207" t="s">
        <v>369</v>
      </c>
      <c r="C67" s="208">
        <v>6</v>
      </c>
      <c r="D67" s="209">
        <f t="shared" si="1"/>
        <v>0.38387715930902111</v>
      </c>
    </row>
    <row r="68" spans="2:4" s="90" customFormat="1" ht="25" customHeight="1" x14ac:dyDescent="0.2">
      <c r="B68" s="207" t="s">
        <v>530</v>
      </c>
      <c r="C68" s="208">
        <v>6</v>
      </c>
      <c r="D68" s="209">
        <f t="shared" si="1"/>
        <v>0.38387715930902111</v>
      </c>
    </row>
    <row r="69" spans="2:4" s="90" customFormat="1" ht="25" customHeight="1" x14ac:dyDescent="0.2">
      <c r="B69" s="207" t="s">
        <v>531</v>
      </c>
      <c r="C69" s="208">
        <v>6</v>
      </c>
      <c r="D69" s="209">
        <f t="shared" si="1"/>
        <v>0.38387715930902111</v>
      </c>
    </row>
    <row r="70" spans="2:4" s="90" customFormat="1" ht="25" customHeight="1" x14ac:dyDescent="0.2">
      <c r="B70" s="207" t="s">
        <v>532</v>
      </c>
      <c r="C70" s="208">
        <v>6</v>
      </c>
      <c r="D70" s="209">
        <f t="shared" ref="D70:D101" si="2">(C70/$C$194)*100</f>
        <v>0.38387715930902111</v>
      </c>
    </row>
    <row r="71" spans="2:4" s="90" customFormat="1" ht="25" customHeight="1" x14ac:dyDescent="0.2">
      <c r="B71" s="207" t="s">
        <v>533</v>
      </c>
      <c r="C71" s="208">
        <v>6</v>
      </c>
      <c r="D71" s="209">
        <f t="shared" si="2"/>
        <v>0.38387715930902111</v>
      </c>
    </row>
    <row r="72" spans="2:4" s="90" customFormat="1" ht="25" customHeight="1" x14ac:dyDescent="0.2">
      <c r="B72" s="207" t="s">
        <v>534</v>
      </c>
      <c r="C72" s="208">
        <v>6</v>
      </c>
      <c r="D72" s="209">
        <f t="shared" si="2"/>
        <v>0.38387715930902111</v>
      </c>
    </row>
    <row r="73" spans="2:4" s="90" customFormat="1" ht="25" customHeight="1" x14ac:dyDescent="0.2">
      <c r="B73" s="207" t="s">
        <v>410</v>
      </c>
      <c r="C73" s="208">
        <v>6</v>
      </c>
      <c r="D73" s="209">
        <f t="shared" si="2"/>
        <v>0.38387715930902111</v>
      </c>
    </row>
    <row r="74" spans="2:4" s="90" customFormat="1" ht="25" customHeight="1" x14ac:dyDescent="0.2">
      <c r="B74" s="207" t="s">
        <v>412</v>
      </c>
      <c r="C74" s="208">
        <v>6</v>
      </c>
      <c r="D74" s="209">
        <f t="shared" si="2"/>
        <v>0.38387715930902111</v>
      </c>
    </row>
    <row r="75" spans="2:4" s="90" customFormat="1" ht="25" customHeight="1" x14ac:dyDescent="0.2">
      <c r="B75" s="207" t="s">
        <v>535</v>
      </c>
      <c r="C75" s="208">
        <v>6</v>
      </c>
      <c r="D75" s="209">
        <f t="shared" si="2"/>
        <v>0.38387715930902111</v>
      </c>
    </row>
    <row r="76" spans="2:4" s="90" customFormat="1" ht="25" customHeight="1" x14ac:dyDescent="0.2">
      <c r="B76" s="207" t="s">
        <v>430</v>
      </c>
      <c r="C76" s="208">
        <v>6</v>
      </c>
      <c r="D76" s="209">
        <f t="shared" si="2"/>
        <v>0.38387715930902111</v>
      </c>
    </row>
    <row r="77" spans="2:4" s="90" customFormat="1" ht="25" customHeight="1" x14ac:dyDescent="0.2">
      <c r="B77" s="207" t="s">
        <v>332</v>
      </c>
      <c r="C77" s="208">
        <v>5</v>
      </c>
      <c r="D77" s="209">
        <f t="shared" si="2"/>
        <v>0.31989763275751759</v>
      </c>
    </row>
    <row r="78" spans="2:4" s="90" customFormat="1" ht="25" customHeight="1" x14ac:dyDescent="0.2">
      <c r="B78" s="207" t="s">
        <v>536</v>
      </c>
      <c r="C78" s="208">
        <v>5</v>
      </c>
      <c r="D78" s="209">
        <f t="shared" si="2"/>
        <v>0.31989763275751759</v>
      </c>
    </row>
    <row r="79" spans="2:4" s="90" customFormat="1" ht="25" customHeight="1" x14ac:dyDescent="0.2">
      <c r="B79" s="207" t="s">
        <v>351</v>
      </c>
      <c r="C79" s="208">
        <v>5</v>
      </c>
      <c r="D79" s="209">
        <f t="shared" si="2"/>
        <v>0.31989763275751759</v>
      </c>
    </row>
    <row r="80" spans="2:4" s="90" customFormat="1" ht="25" customHeight="1" x14ac:dyDescent="0.2">
      <c r="B80" s="207" t="s">
        <v>537</v>
      </c>
      <c r="C80" s="208">
        <v>5</v>
      </c>
      <c r="D80" s="209">
        <f t="shared" si="2"/>
        <v>0.31989763275751759</v>
      </c>
    </row>
    <row r="81" spans="2:4" s="90" customFormat="1" ht="25" customHeight="1" x14ac:dyDescent="0.2">
      <c r="B81" s="207" t="s">
        <v>368</v>
      </c>
      <c r="C81" s="208">
        <v>5</v>
      </c>
      <c r="D81" s="209">
        <f t="shared" si="2"/>
        <v>0.31989763275751759</v>
      </c>
    </row>
    <row r="82" spans="2:4" s="90" customFormat="1" ht="25" customHeight="1" x14ac:dyDescent="0.2">
      <c r="B82" s="207" t="s">
        <v>372</v>
      </c>
      <c r="C82" s="208">
        <v>5</v>
      </c>
      <c r="D82" s="209">
        <f t="shared" si="2"/>
        <v>0.31989763275751759</v>
      </c>
    </row>
    <row r="83" spans="2:4" s="90" customFormat="1" ht="25" customHeight="1" x14ac:dyDescent="0.2">
      <c r="B83" s="207" t="s">
        <v>376</v>
      </c>
      <c r="C83" s="208">
        <v>5</v>
      </c>
      <c r="D83" s="209">
        <f t="shared" si="2"/>
        <v>0.31989763275751759</v>
      </c>
    </row>
    <row r="84" spans="2:4" s="90" customFormat="1" ht="25" customHeight="1" x14ac:dyDescent="0.2">
      <c r="B84" s="207" t="s">
        <v>538</v>
      </c>
      <c r="C84" s="208">
        <v>5</v>
      </c>
      <c r="D84" s="209">
        <f t="shared" si="2"/>
        <v>0.31989763275751759</v>
      </c>
    </row>
    <row r="85" spans="2:4" s="90" customFormat="1" ht="25" customHeight="1" x14ac:dyDescent="0.2">
      <c r="B85" s="207" t="s">
        <v>380</v>
      </c>
      <c r="C85" s="208">
        <v>5</v>
      </c>
      <c r="D85" s="209">
        <f t="shared" si="2"/>
        <v>0.31989763275751759</v>
      </c>
    </row>
    <row r="86" spans="2:4" s="90" customFormat="1" ht="25" customHeight="1" x14ac:dyDescent="0.2">
      <c r="B86" s="207" t="s">
        <v>383</v>
      </c>
      <c r="C86" s="208">
        <v>5</v>
      </c>
      <c r="D86" s="209">
        <f t="shared" si="2"/>
        <v>0.31989763275751759</v>
      </c>
    </row>
    <row r="87" spans="2:4" s="90" customFormat="1" ht="50" customHeight="1" x14ac:dyDescent="0.2">
      <c r="B87" s="207" t="s">
        <v>453</v>
      </c>
      <c r="C87" s="208">
        <v>5</v>
      </c>
      <c r="D87" s="209">
        <f t="shared" si="2"/>
        <v>0.31989763275751759</v>
      </c>
    </row>
    <row r="88" spans="2:4" s="90" customFormat="1" ht="25" customHeight="1" x14ac:dyDescent="0.2">
      <c r="B88" s="207" t="s">
        <v>414</v>
      </c>
      <c r="C88" s="208">
        <v>5</v>
      </c>
      <c r="D88" s="209">
        <f t="shared" si="2"/>
        <v>0.31989763275751759</v>
      </c>
    </row>
    <row r="89" spans="2:4" s="90" customFormat="1" ht="50" customHeight="1" x14ac:dyDescent="0.2">
      <c r="B89" s="207" t="s">
        <v>573</v>
      </c>
      <c r="C89" s="208">
        <v>5</v>
      </c>
      <c r="D89" s="209">
        <f t="shared" si="2"/>
        <v>0.31989763275751759</v>
      </c>
    </row>
    <row r="90" spans="2:4" s="90" customFormat="1" ht="50" customHeight="1" x14ac:dyDescent="0.2">
      <c r="B90" s="207" t="s">
        <v>572</v>
      </c>
      <c r="C90" s="208">
        <v>5</v>
      </c>
      <c r="D90" s="209">
        <f t="shared" si="2"/>
        <v>0.31989763275751759</v>
      </c>
    </row>
    <row r="91" spans="2:4" s="90" customFormat="1" ht="25" customHeight="1" x14ac:dyDescent="0.2">
      <c r="B91" s="207" t="s">
        <v>460</v>
      </c>
      <c r="C91" s="208">
        <v>5</v>
      </c>
      <c r="D91" s="209">
        <f t="shared" si="2"/>
        <v>0.31989763275751759</v>
      </c>
    </row>
    <row r="92" spans="2:4" s="90" customFormat="1" ht="25" customHeight="1" x14ac:dyDescent="0.2">
      <c r="B92" s="207" t="s">
        <v>424</v>
      </c>
      <c r="C92" s="208">
        <v>5</v>
      </c>
      <c r="D92" s="209">
        <f t="shared" si="2"/>
        <v>0.31989763275751759</v>
      </c>
    </row>
    <row r="93" spans="2:4" s="90" customFormat="1" ht="25" customHeight="1" x14ac:dyDescent="0.2">
      <c r="B93" s="207" t="s">
        <v>463</v>
      </c>
      <c r="C93" s="208">
        <v>5</v>
      </c>
      <c r="D93" s="209">
        <f t="shared" si="2"/>
        <v>0.31989763275751759</v>
      </c>
    </row>
    <row r="94" spans="2:4" s="90" customFormat="1" ht="25" customHeight="1" x14ac:dyDescent="0.2">
      <c r="B94" s="207" t="s">
        <v>435</v>
      </c>
      <c r="C94" s="208">
        <v>5</v>
      </c>
      <c r="D94" s="209">
        <f t="shared" si="2"/>
        <v>0.31989763275751759</v>
      </c>
    </row>
    <row r="95" spans="2:4" s="90" customFormat="1" ht="25" customHeight="1" x14ac:dyDescent="0.2">
      <c r="B95" s="207" t="s">
        <v>437</v>
      </c>
      <c r="C95" s="208">
        <v>5</v>
      </c>
      <c r="D95" s="209">
        <f t="shared" si="2"/>
        <v>0.31989763275751759</v>
      </c>
    </row>
    <row r="96" spans="2:4" s="90" customFormat="1" ht="25" customHeight="1" x14ac:dyDescent="0.2">
      <c r="B96" s="207" t="s">
        <v>360</v>
      </c>
      <c r="C96" s="208">
        <v>4</v>
      </c>
      <c r="D96" s="209">
        <f t="shared" si="2"/>
        <v>0.25591810620601407</v>
      </c>
    </row>
    <row r="97" spans="2:4" s="90" customFormat="1" ht="50" customHeight="1" x14ac:dyDescent="0.2">
      <c r="B97" s="207" t="s">
        <v>539</v>
      </c>
      <c r="C97" s="208">
        <v>4</v>
      </c>
      <c r="D97" s="209">
        <f t="shared" si="2"/>
        <v>0.25591810620601407</v>
      </c>
    </row>
    <row r="98" spans="2:4" s="90" customFormat="1" ht="25" customHeight="1" x14ac:dyDescent="0.2">
      <c r="B98" s="207" t="s">
        <v>390</v>
      </c>
      <c r="C98" s="208">
        <v>4</v>
      </c>
      <c r="D98" s="209">
        <f t="shared" si="2"/>
        <v>0.25591810620601407</v>
      </c>
    </row>
    <row r="99" spans="2:4" s="90" customFormat="1" ht="25" customHeight="1" x14ac:dyDescent="0.2">
      <c r="B99" s="207" t="s">
        <v>421</v>
      </c>
      <c r="C99" s="208">
        <v>4</v>
      </c>
      <c r="D99" s="209">
        <f t="shared" si="2"/>
        <v>0.25591810620601407</v>
      </c>
    </row>
    <row r="100" spans="2:4" s="90" customFormat="1" ht="25" customHeight="1" x14ac:dyDescent="0.2">
      <c r="B100" s="207" t="s">
        <v>422</v>
      </c>
      <c r="C100" s="208">
        <v>4</v>
      </c>
      <c r="D100" s="209">
        <f t="shared" si="2"/>
        <v>0.25591810620601407</v>
      </c>
    </row>
    <row r="101" spans="2:4" s="90" customFormat="1" ht="25" customHeight="1" x14ac:dyDescent="0.2">
      <c r="B101" s="207" t="s">
        <v>464</v>
      </c>
      <c r="C101" s="208">
        <v>4</v>
      </c>
      <c r="D101" s="209">
        <f t="shared" si="2"/>
        <v>0.25591810620601407</v>
      </c>
    </row>
    <row r="102" spans="2:4" s="90" customFormat="1" ht="25" customHeight="1" x14ac:dyDescent="0.2">
      <c r="B102" s="207" t="s">
        <v>426</v>
      </c>
      <c r="C102" s="208">
        <v>4</v>
      </c>
      <c r="D102" s="209">
        <f t="shared" ref="D102:D133" si="3">(C102/$C$194)*100</f>
        <v>0.25591810620601407</v>
      </c>
    </row>
    <row r="103" spans="2:4" s="90" customFormat="1" ht="25" customHeight="1" x14ac:dyDescent="0.2">
      <c r="B103" s="207" t="s">
        <v>540</v>
      </c>
      <c r="C103" s="208">
        <v>4</v>
      </c>
      <c r="D103" s="209">
        <f t="shared" si="3"/>
        <v>0.25591810620601407</v>
      </c>
    </row>
    <row r="104" spans="2:4" s="90" customFormat="1" ht="25" customHeight="1" x14ac:dyDescent="0.2">
      <c r="B104" s="207" t="s">
        <v>431</v>
      </c>
      <c r="C104" s="208">
        <v>4</v>
      </c>
      <c r="D104" s="209">
        <f t="shared" si="3"/>
        <v>0.25591810620601407</v>
      </c>
    </row>
    <row r="105" spans="2:4" s="90" customFormat="1" ht="50" customHeight="1" x14ac:dyDescent="0.2">
      <c r="B105" s="207" t="s">
        <v>571</v>
      </c>
      <c r="C105" s="208">
        <v>4</v>
      </c>
      <c r="D105" s="209">
        <f t="shared" si="3"/>
        <v>0.25591810620601407</v>
      </c>
    </row>
    <row r="106" spans="2:4" s="90" customFormat="1" ht="25" customHeight="1" x14ac:dyDescent="0.2">
      <c r="B106" s="207" t="s">
        <v>441</v>
      </c>
      <c r="C106" s="208">
        <v>4</v>
      </c>
      <c r="D106" s="209">
        <f t="shared" si="3"/>
        <v>0.25591810620601407</v>
      </c>
    </row>
    <row r="107" spans="2:4" s="90" customFormat="1" ht="25" customHeight="1" x14ac:dyDescent="0.2">
      <c r="B107" s="207" t="s">
        <v>541</v>
      </c>
      <c r="C107" s="208">
        <v>3</v>
      </c>
      <c r="D107" s="209">
        <f t="shared" si="3"/>
        <v>0.19193857965451055</v>
      </c>
    </row>
    <row r="108" spans="2:4" s="90" customFormat="1" ht="50" customHeight="1" x14ac:dyDescent="0.2">
      <c r="B108" s="207" t="s">
        <v>392</v>
      </c>
      <c r="C108" s="208">
        <v>3</v>
      </c>
      <c r="D108" s="209">
        <f t="shared" si="3"/>
        <v>0.19193857965451055</v>
      </c>
    </row>
    <row r="109" spans="2:4" s="90" customFormat="1" ht="25" customHeight="1" x14ac:dyDescent="0.2">
      <c r="B109" s="207" t="s">
        <v>542</v>
      </c>
      <c r="C109" s="208">
        <v>3</v>
      </c>
      <c r="D109" s="209">
        <f t="shared" si="3"/>
        <v>0.19193857965451055</v>
      </c>
    </row>
    <row r="110" spans="2:4" s="90" customFormat="1" ht="25" customHeight="1" x14ac:dyDescent="0.2">
      <c r="B110" s="207" t="s">
        <v>407</v>
      </c>
      <c r="C110" s="208">
        <v>3</v>
      </c>
      <c r="D110" s="209">
        <f t="shared" si="3"/>
        <v>0.19193857965451055</v>
      </c>
    </row>
    <row r="111" spans="2:4" s="90" customFormat="1" ht="25" customHeight="1" x14ac:dyDescent="0.2">
      <c r="B111" s="207" t="s">
        <v>418</v>
      </c>
      <c r="C111" s="208">
        <v>3</v>
      </c>
      <c r="D111" s="209">
        <f t="shared" si="3"/>
        <v>0.19193857965451055</v>
      </c>
    </row>
    <row r="112" spans="2:4" s="90" customFormat="1" ht="25" customHeight="1" x14ac:dyDescent="0.2">
      <c r="B112" s="207" t="s">
        <v>419</v>
      </c>
      <c r="C112" s="208">
        <v>3</v>
      </c>
      <c r="D112" s="209">
        <f t="shared" si="3"/>
        <v>0.19193857965451055</v>
      </c>
    </row>
    <row r="113" spans="2:4" s="90" customFormat="1" ht="25" customHeight="1" x14ac:dyDescent="0.2">
      <c r="B113" s="207" t="s">
        <v>423</v>
      </c>
      <c r="C113" s="208">
        <v>3</v>
      </c>
      <c r="D113" s="209">
        <f t="shared" si="3"/>
        <v>0.19193857965451055</v>
      </c>
    </row>
    <row r="114" spans="2:4" s="90" customFormat="1" ht="25" customHeight="1" x14ac:dyDescent="0.2">
      <c r="B114" s="207" t="s">
        <v>425</v>
      </c>
      <c r="C114" s="208">
        <v>3</v>
      </c>
      <c r="D114" s="209">
        <f t="shared" si="3"/>
        <v>0.19193857965451055</v>
      </c>
    </row>
    <row r="115" spans="2:4" s="90" customFormat="1" ht="25" customHeight="1" x14ac:dyDescent="0.2">
      <c r="B115" s="207" t="s">
        <v>429</v>
      </c>
      <c r="C115" s="208">
        <v>3</v>
      </c>
      <c r="D115" s="209">
        <f t="shared" si="3"/>
        <v>0.19193857965451055</v>
      </c>
    </row>
    <row r="116" spans="2:4" s="90" customFormat="1" ht="25" customHeight="1" x14ac:dyDescent="0.2">
      <c r="B116" s="207" t="s">
        <v>436</v>
      </c>
      <c r="C116" s="208">
        <v>3</v>
      </c>
      <c r="D116" s="209">
        <f t="shared" si="3"/>
        <v>0.19193857965451055</v>
      </c>
    </row>
    <row r="117" spans="2:4" s="90" customFormat="1" ht="25" customHeight="1" x14ac:dyDescent="0.2">
      <c r="B117" s="207" t="s">
        <v>543</v>
      </c>
      <c r="C117" s="208">
        <v>3</v>
      </c>
      <c r="D117" s="209">
        <f t="shared" si="3"/>
        <v>0.19193857965451055</v>
      </c>
    </row>
    <row r="118" spans="2:4" s="90" customFormat="1" ht="25" customHeight="1" x14ac:dyDescent="0.2">
      <c r="B118" s="207" t="s">
        <v>440</v>
      </c>
      <c r="C118" s="208">
        <v>3</v>
      </c>
      <c r="D118" s="209">
        <f t="shared" si="3"/>
        <v>0.19193857965451055</v>
      </c>
    </row>
    <row r="119" spans="2:4" s="90" customFormat="1" ht="25" customHeight="1" x14ac:dyDescent="0.2">
      <c r="B119" s="207" t="s">
        <v>442</v>
      </c>
      <c r="C119" s="208">
        <v>3</v>
      </c>
      <c r="D119" s="209">
        <f t="shared" si="3"/>
        <v>0.19193857965451055</v>
      </c>
    </row>
    <row r="120" spans="2:4" s="90" customFormat="1" ht="25" customHeight="1" x14ac:dyDescent="0.2">
      <c r="B120" s="207" t="s">
        <v>443</v>
      </c>
      <c r="C120" s="208">
        <v>3</v>
      </c>
      <c r="D120" s="209">
        <f t="shared" si="3"/>
        <v>0.19193857965451055</v>
      </c>
    </row>
    <row r="121" spans="2:4" s="90" customFormat="1" ht="25" customHeight="1" x14ac:dyDescent="0.2">
      <c r="B121" s="207" t="s">
        <v>446</v>
      </c>
      <c r="C121" s="208">
        <v>3</v>
      </c>
      <c r="D121" s="209">
        <f t="shared" si="3"/>
        <v>0.19193857965451055</v>
      </c>
    </row>
    <row r="122" spans="2:4" s="90" customFormat="1" ht="25" customHeight="1" x14ac:dyDescent="0.2">
      <c r="B122" s="207" t="s">
        <v>447</v>
      </c>
      <c r="C122" s="208">
        <v>3</v>
      </c>
      <c r="D122" s="209">
        <f t="shared" si="3"/>
        <v>0.19193857965451055</v>
      </c>
    </row>
    <row r="123" spans="2:4" s="90" customFormat="1" ht="25" customHeight="1" x14ac:dyDescent="0.2">
      <c r="B123" s="207" t="s">
        <v>387</v>
      </c>
      <c r="C123" s="208">
        <v>2</v>
      </c>
      <c r="D123" s="209">
        <f t="shared" si="3"/>
        <v>0.12795905310300704</v>
      </c>
    </row>
    <row r="124" spans="2:4" s="90" customFormat="1" ht="25" customHeight="1" x14ac:dyDescent="0.2">
      <c r="B124" s="207" t="s">
        <v>398</v>
      </c>
      <c r="C124" s="208">
        <v>2</v>
      </c>
      <c r="D124" s="209">
        <f t="shared" si="3"/>
        <v>0.12795905310300704</v>
      </c>
    </row>
    <row r="125" spans="2:4" s="90" customFormat="1" ht="25" customHeight="1" x14ac:dyDescent="0.2">
      <c r="B125" s="207" t="s">
        <v>544</v>
      </c>
      <c r="C125" s="208">
        <v>2</v>
      </c>
      <c r="D125" s="209">
        <f t="shared" si="3"/>
        <v>0.12795905310300704</v>
      </c>
    </row>
    <row r="126" spans="2:4" s="90" customFormat="1" ht="25" customHeight="1" x14ac:dyDescent="0.2">
      <c r="B126" s="207" t="s">
        <v>415</v>
      </c>
      <c r="C126" s="208">
        <v>2</v>
      </c>
      <c r="D126" s="209">
        <f t="shared" si="3"/>
        <v>0.12795905310300704</v>
      </c>
    </row>
    <row r="127" spans="2:4" s="90" customFormat="1" ht="25" customHeight="1" x14ac:dyDescent="0.2">
      <c r="B127" s="207" t="s">
        <v>420</v>
      </c>
      <c r="C127" s="208">
        <v>2</v>
      </c>
      <c r="D127" s="209">
        <f t="shared" si="3"/>
        <v>0.12795905310300704</v>
      </c>
    </row>
    <row r="128" spans="2:4" s="90" customFormat="1" ht="25" customHeight="1" x14ac:dyDescent="0.2">
      <c r="B128" s="207" t="s">
        <v>432</v>
      </c>
      <c r="C128" s="208">
        <v>2</v>
      </c>
      <c r="D128" s="209">
        <f t="shared" si="3"/>
        <v>0.12795905310300704</v>
      </c>
    </row>
    <row r="129" spans="2:4" s="90" customFormat="1" ht="25" customHeight="1" x14ac:dyDescent="0.2">
      <c r="B129" s="207" t="s">
        <v>433</v>
      </c>
      <c r="C129" s="208">
        <v>2</v>
      </c>
      <c r="D129" s="209">
        <f t="shared" si="3"/>
        <v>0.12795905310300704</v>
      </c>
    </row>
    <row r="130" spans="2:4" s="90" customFormat="1" ht="25" customHeight="1" x14ac:dyDescent="0.2">
      <c r="B130" s="207" t="s">
        <v>434</v>
      </c>
      <c r="C130" s="208">
        <v>2</v>
      </c>
      <c r="D130" s="209">
        <f t="shared" si="3"/>
        <v>0.12795905310300704</v>
      </c>
    </row>
    <row r="131" spans="2:4" s="90" customFormat="1" ht="25" customHeight="1" x14ac:dyDescent="0.2">
      <c r="B131" s="207" t="s">
        <v>438</v>
      </c>
      <c r="C131" s="208">
        <v>2</v>
      </c>
      <c r="D131" s="209">
        <f t="shared" si="3"/>
        <v>0.12795905310300704</v>
      </c>
    </row>
    <row r="132" spans="2:4" s="90" customFormat="1" ht="50" customHeight="1" x14ac:dyDescent="0.2">
      <c r="B132" s="207" t="s">
        <v>485</v>
      </c>
      <c r="C132" s="208">
        <v>1</v>
      </c>
      <c r="D132" s="209">
        <f t="shared" si="3"/>
        <v>6.3979526551503518E-2</v>
      </c>
    </row>
    <row r="133" spans="2:4" s="90" customFormat="1" ht="25" customHeight="1" x14ac:dyDescent="0.2">
      <c r="B133" s="207" t="s">
        <v>545</v>
      </c>
      <c r="C133" s="208">
        <v>1</v>
      </c>
      <c r="D133" s="209">
        <f t="shared" si="3"/>
        <v>6.3979526551503518E-2</v>
      </c>
    </row>
    <row r="134" spans="2:4" s="90" customFormat="1" ht="25" customHeight="1" x14ac:dyDescent="0.2">
      <c r="B134" s="207" t="s">
        <v>486</v>
      </c>
      <c r="C134" s="208">
        <v>1</v>
      </c>
      <c r="D134" s="209">
        <f t="shared" ref="D134:D165" si="4">(C134/$C$194)*100</f>
        <v>6.3979526551503518E-2</v>
      </c>
    </row>
    <row r="135" spans="2:4" s="90" customFormat="1" ht="25" customHeight="1" x14ac:dyDescent="0.2">
      <c r="B135" s="207" t="s">
        <v>546</v>
      </c>
      <c r="C135" s="208">
        <v>1</v>
      </c>
      <c r="D135" s="209">
        <f t="shared" si="4"/>
        <v>6.3979526551503518E-2</v>
      </c>
    </row>
    <row r="136" spans="2:4" s="90" customFormat="1" ht="50" customHeight="1" x14ac:dyDescent="0.2">
      <c r="B136" s="207" t="s">
        <v>487</v>
      </c>
      <c r="C136" s="208">
        <v>1</v>
      </c>
      <c r="D136" s="209">
        <f t="shared" si="4"/>
        <v>6.3979526551503518E-2</v>
      </c>
    </row>
    <row r="137" spans="2:4" s="90" customFormat="1" ht="25" customHeight="1" x14ac:dyDescent="0.2">
      <c r="B137" s="207" t="s">
        <v>488</v>
      </c>
      <c r="C137" s="208">
        <v>1</v>
      </c>
      <c r="D137" s="209">
        <f t="shared" si="4"/>
        <v>6.3979526551503518E-2</v>
      </c>
    </row>
    <row r="138" spans="2:4" s="90" customFormat="1" ht="25" customHeight="1" x14ac:dyDescent="0.2">
      <c r="B138" s="207" t="s">
        <v>489</v>
      </c>
      <c r="C138" s="208">
        <v>1</v>
      </c>
      <c r="D138" s="209">
        <f t="shared" si="4"/>
        <v>6.3979526551503518E-2</v>
      </c>
    </row>
    <row r="139" spans="2:4" s="90" customFormat="1" ht="50" customHeight="1" x14ac:dyDescent="0.2">
      <c r="B139" s="207" t="s">
        <v>490</v>
      </c>
      <c r="C139" s="208">
        <v>1</v>
      </c>
      <c r="D139" s="209">
        <f t="shared" si="4"/>
        <v>6.3979526551503518E-2</v>
      </c>
    </row>
    <row r="140" spans="2:4" s="90" customFormat="1" ht="25" customHeight="1" x14ac:dyDescent="0.2">
      <c r="B140" s="207" t="s">
        <v>491</v>
      </c>
      <c r="C140" s="208">
        <v>1</v>
      </c>
      <c r="D140" s="209">
        <f t="shared" si="4"/>
        <v>6.3979526551503518E-2</v>
      </c>
    </row>
    <row r="141" spans="2:4" s="90" customFormat="1" ht="50" customHeight="1" x14ac:dyDescent="0.2">
      <c r="B141" s="207" t="s">
        <v>570</v>
      </c>
      <c r="C141" s="208">
        <v>1</v>
      </c>
      <c r="D141" s="209">
        <f t="shared" si="4"/>
        <v>6.3979526551503518E-2</v>
      </c>
    </row>
    <row r="142" spans="2:4" s="90" customFormat="1" ht="50" customHeight="1" x14ac:dyDescent="0.2">
      <c r="B142" s="207" t="s">
        <v>493</v>
      </c>
      <c r="C142" s="208">
        <v>1</v>
      </c>
      <c r="D142" s="209">
        <f t="shared" si="4"/>
        <v>6.3979526551503518E-2</v>
      </c>
    </row>
    <row r="143" spans="2:4" s="90" customFormat="1" ht="50" customHeight="1" x14ac:dyDescent="0.2">
      <c r="B143" s="207" t="s">
        <v>494</v>
      </c>
      <c r="C143" s="208">
        <v>1</v>
      </c>
      <c r="D143" s="209">
        <f t="shared" si="4"/>
        <v>6.3979526551503518E-2</v>
      </c>
    </row>
    <row r="144" spans="2:4" s="90" customFormat="1" ht="50" customHeight="1" x14ac:dyDescent="0.2">
      <c r="B144" s="207" t="s">
        <v>454</v>
      </c>
      <c r="C144" s="208">
        <v>1</v>
      </c>
      <c r="D144" s="209">
        <f t="shared" si="4"/>
        <v>6.3979526551503518E-2</v>
      </c>
    </row>
    <row r="145" spans="2:4" s="90" customFormat="1" ht="25" customHeight="1" x14ac:dyDescent="0.2">
      <c r="B145" s="207" t="s">
        <v>549</v>
      </c>
      <c r="C145" s="208">
        <v>1</v>
      </c>
      <c r="D145" s="209">
        <f t="shared" si="4"/>
        <v>6.3979526551503518E-2</v>
      </c>
    </row>
    <row r="146" spans="2:4" s="90" customFormat="1" ht="50" customHeight="1" x14ac:dyDescent="0.2">
      <c r="B146" s="207" t="s">
        <v>496</v>
      </c>
      <c r="C146" s="208">
        <v>1</v>
      </c>
      <c r="D146" s="209">
        <f t="shared" si="4"/>
        <v>6.3979526551503518E-2</v>
      </c>
    </row>
    <row r="147" spans="2:4" s="90" customFormat="1" ht="25" customHeight="1" x14ac:dyDescent="0.2">
      <c r="B147" s="207" t="s">
        <v>497</v>
      </c>
      <c r="C147" s="208">
        <v>1</v>
      </c>
      <c r="D147" s="209">
        <f t="shared" si="4"/>
        <v>6.3979526551503518E-2</v>
      </c>
    </row>
    <row r="148" spans="2:4" s="90" customFormat="1" ht="25" customHeight="1" x14ac:dyDescent="0.2">
      <c r="B148" s="207" t="s">
        <v>456</v>
      </c>
      <c r="C148" s="208">
        <v>1</v>
      </c>
      <c r="D148" s="209">
        <f t="shared" si="4"/>
        <v>6.3979526551503518E-2</v>
      </c>
    </row>
    <row r="149" spans="2:4" s="90" customFormat="1" ht="25" customHeight="1" x14ac:dyDescent="0.2">
      <c r="B149" s="207" t="s">
        <v>498</v>
      </c>
      <c r="C149" s="208">
        <v>1</v>
      </c>
      <c r="D149" s="209">
        <f t="shared" si="4"/>
        <v>6.3979526551503518E-2</v>
      </c>
    </row>
    <row r="150" spans="2:4" s="90" customFormat="1" ht="25" customHeight="1" x14ac:dyDescent="0.2">
      <c r="B150" s="207" t="s">
        <v>499</v>
      </c>
      <c r="C150" s="208">
        <v>1</v>
      </c>
      <c r="D150" s="209">
        <f t="shared" si="4"/>
        <v>6.3979526551503518E-2</v>
      </c>
    </row>
    <row r="151" spans="2:4" s="90" customFormat="1" ht="25" customHeight="1" x14ac:dyDescent="0.2">
      <c r="B151" s="207" t="s">
        <v>500</v>
      </c>
      <c r="C151" s="208">
        <v>1</v>
      </c>
      <c r="D151" s="209">
        <f t="shared" si="4"/>
        <v>6.3979526551503518E-2</v>
      </c>
    </row>
    <row r="152" spans="2:4" s="90" customFormat="1" ht="50" customHeight="1" x14ac:dyDescent="0.2">
      <c r="B152" s="207" t="s">
        <v>550</v>
      </c>
      <c r="C152" s="208">
        <v>1</v>
      </c>
      <c r="D152" s="209">
        <f t="shared" si="4"/>
        <v>6.3979526551503518E-2</v>
      </c>
    </row>
    <row r="153" spans="2:4" s="90" customFormat="1" ht="50" customHeight="1" x14ac:dyDescent="0.2">
      <c r="B153" s="207" t="s">
        <v>502</v>
      </c>
      <c r="C153" s="208">
        <v>1</v>
      </c>
      <c r="D153" s="209">
        <f t="shared" si="4"/>
        <v>6.3979526551503518E-2</v>
      </c>
    </row>
    <row r="154" spans="2:4" s="90" customFormat="1" ht="25" customHeight="1" x14ac:dyDescent="0.2">
      <c r="B154" s="207" t="s">
        <v>551</v>
      </c>
      <c r="C154" s="208">
        <v>1</v>
      </c>
      <c r="D154" s="209">
        <f t="shared" si="4"/>
        <v>6.3979526551503518E-2</v>
      </c>
    </row>
    <row r="155" spans="2:4" s="90" customFormat="1" ht="25" customHeight="1" x14ac:dyDescent="0.2">
      <c r="B155" s="207" t="s">
        <v>409</v>
      </c>
      <c r="C155" s="208">
        <v>1</v>
      </c>
      <c r="D155" s="209">
        <f t="shared" si="4"/>
        <v>6.3979526551503518E-2</v>
      </c>
    </row>
    <row r="156" spans="2:4" s="90" customFormat="1" ht="25" customHeight="1" x14ac:dyDescent="0.2">
      <c r="B156" s="207" t="s">
        <v>552</v>
      </c>
      <c r="C156" s="208">
        <v>1</v>
      </c>
      <c r="D156" s="209">
        <f t="shared" si="4"/>
        <v>6.3979526551503518E-2</v>
      </c>
    </row>
    <row r="157" spans="2:4" s="90" customFormat="1" ht="25" customHeight="1" x14ac:dyDescent="0.2">
      <c r="B157" s="207" t="s">
        <v>413</v>
      </c>
      <c r="C157" s="208">
        <v>1</v>
      </c>
      <c r="D157" s="209">
        <f t="shared" si="4"/>
        <v>6.3979526551503518E-2</v>
      </c>
    </row>
    <row r="158" spans="2:4" s="90" customFormat="1" ht="25" customHeight="1" x14ac:dyDescent="0.2">
      <c r="B158" s="207" t="s">
        <v>503</v>
      </c>
      <c r="C158" s="208">
        <v>1</v>
      </c>
      <c r="D158" s="209">
        <f t="shared" si="4"/>
        <v>6.3979526551503518E-2</v>
      </c>
    </row>
    <row r="159" spans="2:4" s="90" customFormat="1" ht="25" customHeight="1" x14ac:dyDescent="0.2">
      <c r="B159" s="207" t="s">
        <v>569</v>
      </c>
      <c r="C159" s="208">
        <v>1</v>
      </c>
      <c r="D159" s="209">
        <f t="shared" si="4"/>
        <v>6.3979526551503518E-2</v>
      </c>
    </row>
    <row r="160" spans="2:4" s="90" customFormat="1" ht="25" customHeight="1" x14ac:dyDescent="0.2">
      <c r="B160" s="207" t="s">
        <v>505</v>
      </c>
      <c r="C160" s="208">
        <v>1</v>
      </c>
      <c r="D160" s="209">
        <f t="shared" si="4"/>
        <v>6.3979526551503518E-2</v>
      </c>
    </row>
    <row r="161" spans="2:4" s="90" customFormat="1" ht="25" customHeight="1" x14ac:dyDescent="0.2">
      <c r="B161" s="207" t="s">
        <v>568</v>
      </c>
      <c r="C161" s="208">
        <v>1</v>
      </c>
      <c r="D161" s="209">
        <f t="shared" si="4"/>
        <v>6.3979526551503518E-2</v>
      </c>
    </row>
    <row r="162" spans="2:4" s="90" customFormat="1" ht="50" customHeight="1" x14ac:dyDescent="0.2">
      <c r="B162" s="207" t="s">
        <v>567</v>
      </c>
      <c r="C162" s="208">
        <v>1</v>
      </c>
      <c r="D162" s="209">
        <f t="shared" si="4"/>
        <v>6.3979526551503518E-2</v>
      </c>
    </row>
    <row r="163" spans="2:4" s="90" customFormat="1" ht="25" customHeight="1" x14ac:dyDescent="0.2">
      <c r="B163" s="207" t="s">
        <v>566</v>
      </c>
      <c r="C163" s="208">
        <v>1</v>
      </c>
      <c r="D163" s="209">
        <f t="shared" si="4"/>
        <v>6.3979526551503518E-2</v>
      </c>
    </row>
    <row r="164" spans="2:4" s="90" customFormat="1" ht="50" customHeight="1" x14ac:dyDescent="0.2">
      <c r="B164" s="207" t="s">
        <v>565</v>
      </c>
      <c r="C164" s="208">
        <v>1</v>
      </c>
      <c r="D164" s="209">
        <f t="shared" si="4"/>
        <v>6.3979526551503518E-2</v>
      </c>
    </row>
    <row r="165" spans="2:4" s="90" customFormat="1" ht="25" customHeight="1" x14ac:dyDescent="0.2">
      <c r="B165" s="207" t="s">
        <v>417</v>
      </c>
      <c r="C165" s="208">
        <v>1</v>
      </c>
      <c r="D165" s="209">
        <f t="shared" si="4"/>
        <v>6.3979526551503518E-2</v>
      </c>
    </row>
    <row r="166" spans="2:4" s="90" customFormat="1" ht="25" customHeight="1" x14ac:dyDescent="0.2">
      <c r="B166" s="207" t="s">
        <v>509</v>
      </c>
      <c r="C166" s="208">
        <v>1</v>
      </c>
      <c r="D166" s="209">
        <f t="shared" ref="D166:D193" si="5">(C166/$C$194)*100</f>
        <v>6.3979526551503518E-2</v>
      </c>
    </row>
    <row r="167" spans="2:4" s="90" customFormat="1" ht="25" customHeight="1" x14ac:dyDescent="0.2">
      <c r="B167" s="207" t="s">
        <v>510</v>
      </c>
      <c r="C167" s="208">
        <v>1</v>
      </c>
      <c r="D167" s="209">
        <f t="shared" si="5"/>
        <v>6.3979526551503518E-2</v>
      </c>
    </row>
    <row r="168" spans="2:4" s="90" customFormat="1" ht="25" customHeight="1" x14ac:dyDescent="0.2">
      <c r="B168" s="207" t="s">
        <v>511</v>
      </c>
      <c r="C168" s="208">
        <v>1</v>
      </c>
      <c r="D168" s="209">
        <f t="shared" si="5"/>
        <v>6.3979526551503518E-2</v>
      </c>
    </row>
    <row r="169" spans="2:4" s="90" customFormat="1" ht="50" customHeight="1" x14ac:dyDescent="0.2">
      <c r="B169" s="207" t="s">
        <v>512</v>
      </c>
      <c r="C169" s="208">
        <v>1</v>
      </c>
      <c r="D169" s="209">
        <f t="shared" si="5"/>
        <v>6.3979526551503518E-2</v>
      </c>
    </row>
    <row r="170" spans="2:4" s="90" customFormat="1" ht="25" customHeight="1" x14ac:dyDescent="0.2">
      <c r="B170" s="207" t="s">
        <v>513</v>
      </c>
      <c r="C170" s="208">
        <v>1</v>
      </c>
      <c r="D170" s="209">
        <f t="shared" si="5"/>
        <v>6.3979526551503518E-2</v>
      </c>
    </row>
    <row r="171" spans="2:4" s="90" customFormat="1" ht="25" customHeight="1" x14ac:dyDescent="0.2">
      <c r="B171" s="207" t="s">
        <v>514</v>
      </c>
      <c r="C171" s="208">
        <v>1</v>
      </c>
      <c r="D171" s="209">
        <f t="shared" si="5"/>
        <v>6.3979526551503518E-2</v>
      </c>
    </row>
    <row r="172" spans="2:4" s="90" customFormat="1" ht="25" customHeight="1" x14ac:dyDescent="0.2">
      <c r="B172" s="207" t="s">
        <v>515</v>
      </c>
      <c r="C172" s="208">
        <v>1</v>
      </c>
      <c r="D172" s="209">
        <f t="shared" si="5"/>
        <v>6.3979526551503518E-2</v>
      </c>
    </row>
    <row r="173" spans="2:4" s="90" customFormat="1" ht="50" customHeight="1" x14ac:dyDescent="0.2">
      <c r="B173" s="207" t="s">
        <v>564</v>
      </c>
      <c r="C173" s="208">
        <v>1</v>
      </c>
      <c r="D173" s="209">
        <f t="shared" si="5"/>
        <v>6.3979526551503518E-2</v>
      </c>
    </row>
    <row r="174" spans="2:4" s="90" customFormat="1" ht="25" customHeight="1" x14ac:dyDescent="0.2">
      <c r="B174" s="207" t="s">
        <v>517</v>
      </c>
      <c r="C174" s="208">
        <v>1</v>
      </c>
      <c r="D174" s="209">
        <f t="shared" si="5"/>
        <v>6.3979526551503518E-2</v>
      </c>
    </row>
    <row r="175" spans="2:4" s="90" customFormat="1" ht="25" customHeight="1" x14ac:dyDescent="0.2">
      <c r="B175" s="207" t="s">
        <v>427</v>
      </c>
      <c r="C175" s="208">
        <v>1</v>
      </c>
      <c r="D175" s="209">
        <f t="shared" si="5"/>
        <v>6.3979526551503518E-2</v>
      </c>
    </row>
    <row r="176" spans="2:4" s="90" customFormat="1" ht="50" customHeight="1" x14ac:dyDescent="0.2">
      <c r="B176" s="207" t="s">
        <v>563</v>
      </c>
      <c r="C176" s="208">
        <v>1</v>
      </c>
      <c r="D176" s="209">
        <f t="shared" si="5"/>
        <v>6.3979526551503518E-2</v>
      </c>
    </row>
    <row r="177" spans="2:4" s="90" customFormat="1" ht="25" customHeight="1" x14ac:dyDescent="0.2">
      <c r="B177" s="207" t="s">
        <v>465</v>
      </c>
      <c r="C177" s="208">
        <v>1</v>
      </c>
      <c r="D177" s="209">
        <f t="shared" si="5"/>
        <v>6.3979526551503518E-2</v>
      </c>
    </row>
    <row r="178" spans="2:4" s="90" customFormat="1" ht="50" customHeight="1" x14ac:dyDescent="0.2">
      <c r="B178" s="207" t="s">
        <v>553</v>
      </c>
      <c r="C178" s="208">
        <v>1</v>
      </c>
      <c r="D178" s="209">
        <f t="shared" si="5"/>
        <v>6.3979526551503518E-2</v>
      </c>
    </row>
    <row r="179" spans="2:4" s="90" customFormat="1" ht="50" customHeight="1" x14ac:dyDescent="0.2">
      <c r="B179" s="207" t="s">
        <v>467</v>
      </c>
      <c r="C179" s="208">
        <v>1</v>
      </c>
      <c r="D179" s="209">
        <f t="shared" si="5"/>
        <v>6.3979526551503518E-2</v>
      </c>
    </row>
    <row r="180" spans="2:4" s="90" customFormat="1" ht="25" customHeight="1" x14ac:dyDescent="0.2">
      <c r="B180" s="207" t="s">
        <v>468</v>
      </c>
      <c r="C180" s="208">
        <v>1</v>
      </c>
      <c r="D180" s="209">
        <f t="shared" si="5"/>
        <v>6.3979526551503518E-2</v>
      </c>
    </row>
    <row r="181" spans="2:4" s="90" customFormat="1" ht="50" customHeight="1" x14ac:dyDescent="0.2">
      <c r="B181" s="207" t="s">
        <v>562</v>
      </c>
      <c r="C181" s="208">
        <v>1</v>
      </c>
      <c r="D181" s="209">
        <f t="shared" si="5"/>
        <v>6.3979526551503518E-2</v>
      </c>
    </row>
    <row r="182" spans="2:4" s="90" customFormat="1" ht="25" customHeight="1" x14ac:dyDescent="0.2">
      <c r="B182" s="207" t="s">
        <v>554</v>
      </c>
      <c r="C182" s="208">
        <v>1</v>
      </c>
      <c r="D182" s="209">
        <f t="shared" si="5"/>
        <v>6.3979526551503518E-2</v>
      </c>
    </row>
    <row r="183" spans="2:4" s="90" customFormat="1" ht="25" customHeight="1" x14ac:dyDescent="0.2">
      <c r="B183" s="207" t="s">
        <v>474</v>
      </c>
      <c r="C183" s="208">
        <v>1</v>
      </c>
      <c r="D183" s="209">
        <f t="shared" si="5"/>
        <v>6.3979526551503518E-2</v>
      </c>
    </row>
    <row r="184" spans="2:4" s="90" customFormat="1" ht="50" customHeight="1" x14ac:dyDescent="0.2">
      <c r="B184" s="207" t="s">
        <v>561</v>
      </c>
      <c r="C184" s="208">
        <v>1</v>
      </c>
      <c r="D184" s="209">
        <f t="shared" si="5"/>
        <v>6.3979526551503518E-2</v>
      </c>
    </row>
    <row r="185" spans="2:4" s="90" customFormat="1" ht="25" customHeight="1" x14ac:dyDescent="0.2">
      <c r="B185" s="207" t="s">
        <v>555</v>
      </c>
      <c r="C185" s="208">
        <v>1</v>
      </c>
      <c r="D185" s="209">
        <f t="shared" si="5"/>
        <v>6.3979526551503518E-2</v>
      </c>
    </row>
    <row r="186" spans="2:4" s="90" customFormat="1" ht="50" customHeight="1" x14ac:dyDescent="0.2">
      <c r="B186" s="207" t="s">
        <v>560</v>
      </c>
      <c r="C186" s="208">
        <v>1</v>
      </c>
      <c r="D186" s="209">
        <f t="shared" si="5"/>
        <v>6.3979526551503518E-2</v>
      </c>
    </row>
    <row r="187" spans="2:4" s="90" customFormat="1" ht="50" customHeight="1" x14ac:dyDescent="0.2">
      <c r="B187" s="207" t="s">
        <v>480</v>
      </c>
      <c r="C187" s="208">
        <v>1</v>
      </c>
      <c r="D187" s="209">
        <f t="shared" si="5"/>
        <v>6.3979526551503518E-2</v>
      </c>
    </row>
    <row r="188" spans="2:4" s="90" customFormat="1" ht="25" customHeight="1" x14ac:dyDescent="0.2">
      <c r="B188" s="207" t="s">
        <v>481</v>
      </c>
      <c r="C188" s="208">
        <v>1</v>
      </c>
      <c r="D188" s="209">
        <f t="shared" si="5"/>
        <v>6.3979526551503518E-2</v>
      </c>
    </row>
    <row r="189" spans="2:4" s="90" customFormat="1" ht="25" customHeight="1" x14ac:dyDescent="0.2">
      <c r="B189" s="207" t="s">
        <v>556</v>
      </c>
      <c r="C189" s="208">
        <v>1</v>
      </c>
      <c r="D189" s="209">
        <f t="shared" si="5"/>
        <v>6.3979526551503518E-2</v>
      </c>
    </row>
    <row r="190" spans="2:4" s="90" customFormat="1" ht="50" customHeight="1" x14ac:dyDescent="0.2">
      <c r="B190" s="207" t="s">
        <v>557</v>
      </c>
      <c r="C190" s="208">
        <v>1</v>
      </c>
      <c r="D190" s="209">
        <f t="shared" si="5"/>
        <v>6.3979526551503518E-2</v>
      </c>
    </row>
    <row r="191" spans="2:4" s="90" customFormat="1" ht="50" customHeight="1" x14ac:dyDescent="0.2">
      <c r="B191" s="207" t="s">
        <v>558</v>
      </c>
      <c r="C191" s="208">
        <v>1</v>
      </c>
      <c r="D191" s="209">
        <f t="shared" si="5"/>
        <v>6.3979526551503518E-2</v>
      </c>
    </row>
    <row r="192" spans="2:4" s="90" customFormat="1" ht="50" customHeight="1" x14ac:dyDescent="0.2">
      <c r="B192" s="207" t="s">
        <v>559</v>
      </c>
      <c r="C192" s="208">
        <v>1</v>
      </c>
      <c r="D192" s="209">
        <f t="shared" si="5"/>
        <v>6.3979526551503518E-2</v>
      </c>
    </row>
    <row r="193" spans="2:7" s="90" customFormat="1" ht="25" customHeight="1" x14ac:dyDescent="0.2">
      <c r="B193" s="207" t="s">
        <v>83</v>
      </c>
      <c r="C193" s="208">
        <v>312</v>
      </c>
      <c r="D193" s="209">
        <f t="shared" si="5"/>
        <v>19.961612284069098</v>
      </c>
    </row>
    <row r="194" spans="2:7" s="90" customFormat="1" ht="30" customHeight="1" x14ac:dyDescent="0.2">
      <c r="B194" s="226" t="s">
        <v>4</v>
      </c>
      <c r="C194" s="228">
        <f>SUM(C6:C193)</f>
        <v>1563</v>
      </c>
      <c r="D194" s="229">
        <f>SUM(D6:D193)</f>
        <v>100.00000000000009</v>
      </c>
    </row>
    <row r="195" spans="2:7" x14ac:dyDescent="0.2">
      <c r="B195" s="116" t="s">
        <v>98</v>
      </c>
      <c r="D195" s="116"/>
      <c r="E195" s="132"/>
      <c r="F195" s="116"/>
      <c r="G195" s="116"/>
    </row>
    <row r="196" spans="2:7" x14ac:dyDescent="0.2">
      <c r="B196" s="134" t="s">
        <v>84</v>
      </c>
      <c r="D196" s="134"/>
      <c r="E196" s="134"/>
      <c r="F196" s="134"/>
      <c r="G196" s="134"/>
    </row>
  </sheetData>
  <sheetProtection sheet="1" objects="1" scenarios="1"/>
  <sortState xmlns:xlrd2="http://schemas.microsoft.com/office/spreadsheetml/2017/richdata2" ref="B6:D192">
    <sortCondition descending="1" ref="C6:C192"/>
  </sortState>
  <mergeCells count="4">
    <mergeCell ref="B3:B5"/>
    <mergeCell ref="C3:D3"/>
    <mergeCell ref="C4:D4"/>
    <mergeCell ref="B1:E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G386"/>
  <sheetViews>
    <sheetView showGridLines="0" zoomScaleNormal="100" workbookViewId="0"/>
  </sheetViews>
  <sheetFormatPr baseColWidth="10" defaultColWidth="11.5" defaultRowHeight="15" zeroHeight="1" x14ac:dyDescent="0.2"/>
  <cols>
    <col min="1" max="1" width="5.83203125" customWidth="1"/>
    <col min="2" max="2" width="79.5" style="20" customWidth="1"/>
    <col min="3" max="3" width="30.83203125" style="22" customWidth="1"/>
    <col min="4" max="4" width="2.83203125" customWidth="1"/>
    <col min="5" max="5" width="34.33203125" customWidth="1"/>
    <col min="6" max="6" width="20.83203125" customWidth="1"/>
    <col min="7" max="7" width="2.83203125" customWidth="1"/>
    <col min="8" max="16382" width="0" hidden="1" customWidth="1"/>
    <col min="16383" max="16383" width="0.1640625" customWidth="1"/>
    <col min="16384" max="16384" width="0.33203125" customWidth="1"/>
  </cols>
  <sheetData>
    <row r="1" spans="1:7" ht="100" customHeight="1" x14ac:dyDescent="0.35">
      <c r="A1" s="312"/>
      <c r="B1" s="285" t="s">
        <v>199</v>
      </c>
      <c r="C1" s="285"/>
      <c r="D1" s="312"/>
      <c r="E1" s="312"/>
      <c r="F1" s="312"/>
      <c r="G1" s="312"/>
    </row>
    <row r="2" spans="1:7" ht="30" customHeight="1" x14ac:dyDescent="0.2"/>
    <row r="3" spans="1:7" s="91" customFormat="1" ht="30" customHeight="1" x14ac:dyDescent="0.2">
      <c r="B3" s="313" t="s">
        <v>207</v>
      </c>
      <c r="C3" s="314" t="s">
        <v>232</v>
      </c>
      <c r="E3" s="255" t="s">
        <v>317</v>
      </c>
      <c r="G3" s="258"/>
    </row>
    <row r="4" spans="1:7" s="91" customFormat="1" ht="30" customHeight="1" x14ac:dyDescent="0.2">
      <c r="B4" s="315"/>
      <c r="C4" s="314" t="s">
        <v>95</v>
      </c>
      <c r="E4" s="255"/>
      <c r="G4" s="258"/>
    </row>
    <row r="5" spans="1:7" s="91" customFormat="1" ht="25" customHeight="1" x14ac:dyDescent="0.2">
      <c r="B5" s="227" t="s">
        <v>718</v>
      </c>
      <c r="C5" s="231">
        <v>202</v>
      </c>
      <c r="E5" s="255"/>
      <c r="G5" s="258"/>
    </row>
    <row r="6" spans="1:7" s="92" customFormat="1" ht="25" customHeight="1" x14ac:dyDescent="0.2">
      <c r="B6" s="227" t="s">
        <v>575</v>
      </c>
      <c r="C6" s="231">
        <v>188</v>
      </c>
      <c r="E6" s="255"/>
      <c r="G6" s="258"/>
    </row>
    <row r="7" spans="1:7" ht="25" customHeight="1" x14ac:dyDescent="0.2">
      <c r="B7" s="227" t="s">
        <v>576</v>
      </c>
      <c r="C7" s="231">
        <v>160</v>
      </c>
      <c r="E7" s="255"/>
    </row>
    <row r="8" spans="1:7" s="91" customFormat="1" ht="50" customHeight="1" x14ac:dyDescent="0.2">
      <c r="B8" s="227" t="s">
        <v>577</v>
      </c>
      <c r="C8" s="231">
        <v>153</v>
      </c>
      <c r="E8" s="255"/>
    </row>
    <row r="9" spans="1:7" s="91" customFormat="1" ht="25" customHeight="1" x14ac:dyDescent="0.2">
      <c r="B9" s="227" t="s">
        <v>578</v>
      </c>
      <c r="C9" s="231">
        <v>150</v>
      </c>
      <c r="E9" s="255"/>
    </row>
    <row r="10" spans="1:7" s="91" customFormat="1" ht="25" customHeight="1" x14ac:dyDescent="0.2">
      <c r="B10" s="227" t="s">
        <v>579</v>
      </c>
      <c r="C10" s="231">
        <v>150</v>
      </c>
      <c r="E10" s="255"/>
    </row>
    <row r="11" spans="1:7" s="91" customFormat="1" ht="50" customHeight="1" x14ac:dyDescent="0.2">
      <c r="B11" s="227" t="s">
        <v>719</v>
      </c>
      <c r="C11" s="231">
        <v>150</v>
      </c>
      <c r="E11" s="255"/>
    </row>
    <row r="12" spans="1:7" s="91" customFormat="1" ht="25" customHeight="1" x14ac:dyDescent="0.2">
      <c r="B12" s="227" t="s">
        <v>580</v>
      </c>
      <c r="C12" s="231">
        <v>144</v>
      </c>
      <c r="E12" s="255"/>
    </row>
    <row r="13" spans="1:7" s="91" customFormat="1" ht="25" customHeight="1" x14ac:dyDescent="0.2">
      <c r="B13" s="227" t="s">
        <v>581</v>
      </c>
      <c r="C13" s="231">
        <v>125</v>
      </c>
      <c r="E13" s="255"/>
    </row>
    <row r="14" spans="1:7" s="91" customFormat="1" ht="25" customHeight="1" x14ac:dyDescent="0.2">
      <c r="B14" s="227" t="s">
        <v>582</v>
      </c>
      <c r="C14" s="231">
        <v>125</v>
      </c>
      <c r="E14" s="255"/>
    </row>
    <row r="15" spans="1:7" s="91" customFormat="1" ht="25" customHeight="1" x14ac:dyDescent="0.2">
      <c r="B15" s="227" t="s">
        <v>720</v>
      </c>
      <c r="C15" s="231">
        <v>120</v>
      </c>
      <c r="E15" s="255"/>
    </row>
    <row r="16" spans="1:7" s="91" customFormat="1" ht="25" customHeight="1" x14ac:dyDescent="0.2">
      <c r="B16" s="227" t="s">
        <v>583</v>
      </c>
      <c r="C16" s="231">
        <v>100</v>
      </c>
    </row>
    <row r="17" spans="2:3" s="91" customFormat="1" ht="25" customHeight="1" x14ac:dyDescent="0.2">
      <c r="B17" s="227" t="s">
        <v>584</v>
      </c>
      <c r="C17" s="231">
        <v>100</v>
      </c>
    </row>
    <row r="18" spans="2:3" s="91" customFormat="1" ht="25" customHeight="1" x14ac:dyDescent="0.2">
      <c r="B18" s="227" t="s">
        <v>585</v>
      </c>
      <c r="C18" s="231">
        <v>100</v>
      </c>
    </row>
    <row r="19" spans="2:3" s="91" customFormat="1" ht="50" customHeight="1" x14ac:dyDescent="0.2">
      <c r="B19" s="227" t="s">
        <v>721</v>
      </c>
      <c r="C19" s="231">
        <v>96</v>
      </c>
    </row>
    <row r="20" spans="2:3" s="91" customFormat="1" ht="25" customHeight="1" x14ac:dyDescent="0.2">
      <c r="B20" s="227" t="s">
        <v>586</v>
      </c>
      <c r="C20" s="231">
        <v>90</v>
      </c>
    </row>
    <row r="21" spans="2:3" s="91" customFormat="1" ht="25" customHeight="1" x14ac:dyDescent="0.2">
      <c r="B21" s="227" t="s">
        <v>587</v>
      </c>
      <c r="C21" s="231">
        <v>88</v>
      </c>
    </row>
    <row r="22" spans="2:3" s="91" customFormat="1" ht="25" customHeight="1" x14ac:dyDescent="0.2">
      <c r="B22" s="227" t="s">
        <v>588</v>
      </c>
      <c r="C22" s="231">
        <v>84</v>
      </c>
    </row>
    <row r="23" spans="2:3" s="91" customFormat="1" ht="50" customHeight="1" x14ac:dyDescent="0.2">
      <c r="B23" s="227" t="s">
        <v>722</v>
      </c>
      <c r="C23" s="231">
        <v>80</v>
      </c>
    </row>
    <row r="24" spans="2:3" s="91" customFormat="1" ht="25" customHeight="1" x14ac:dyDescent="0.2">
      <c r="B24" s="227" t="s">
        <v>589</v>
      </c>
      <c r="C24" s="231">
        <v>80</v>
      </c>
    </row>
    <row r="25" spans="2:3" s="91" customFormat="1" ht="25" customHeight="1" x14ac:dyDescent="0.2">
      <c r="B25" s="227" t="s">
        <v>590</v>
      </c>
      <c r="C25" s="231">
        <v>78</v>
      </c>
    </row>
    <row r="26" spans="2:3" ht="25" customHeight="1" x14ac:dyDescent="0.2">
      <c r="B26" s="227" t="s">
        <v>591</v>
      </c>
      <c r="C26" s="231">
        <v>72</v>
      </c>
    </row>
    <row r="27" spans="2:3" s="91" customFormat="1" ht="25" customHeight="1" x14ac:dyDescent="0.2">
      <c r="B27" s="227" t="s">
        <v>592</v>
      </c>
      <c r="C27" s="231">
        <v>70</v>
      </c>
    </row>
    <row r="28" spans="2:3" s="91" customFormat="1" ht="25" customHeight="1" x14ac:dyDescent="0.2">
      <c r="B28" s="227" t="s">
        <v>593</v>
      </c>
      <c r="C28" s="231">
        <v>60</v>
      </c>
    </row>
    <row r="29" spans="2:3" s="91" customFormat="1" ht="25" customHeight="1" x14ac:dyDescent="0.2">
      <c r="B29" s="227" t="s">
        <v>594</v>
      </c>
      <c r="C29" s="231">
        <v>60</v>
      </c>
    </row>
    <row r="30" spans="2:3" s="91" customFormat="1" ht="25" customHeight="1" x14ac:dyDescent="0.2">
      <c r="B30" s="227" t="s">
        <v>595</v>
      </c>
      <c r="C30" s="231">
        <v>60</v>
      </c>
    </row>
    <row r="31" spans="2:3" s="91" customFormat="1" ht="25" customHeight="1" x14ac:dyDescent="0.2">
      <c r="B31" s="227" t="s">
        <v>596</v>
      </c>
      <c r="C31" s="231">
        <v>60</v>
      </c>
    </row>
    <row r="32" spans="2:3" s="91" customFormat="1" ht="50" customHeight="1" x14ac:dyDescent="0.2">
      <c r="B32" s="227" t="s">
        <v>723</v>
      </c>
      <c r="C32" s="231">
        <v>56</v>
      </c>
    </row>
    <row r="33" spans="2:3" s="91" customFormat="1" ht="25" customHeight="1" x14ac:dyDescent="0.2">
      <c r="B33" s="227" t="s">
        <v>597</v>
      </c>
      <c r="C33" s="231">
        <v>50</v>
      </c>
    </row>
    <row r="34" spans="2:3" s="91" customFormat="1" ht="50" customHeight="1" x14ac:dyDescent="0.2">
      <c r="B34" s="227" t="s">
        <v>598</v>
      </c>
      <c r="C34" s="231">
        <v>48</v>
      </c>
    </row>
    <row r="35" spans="2:3" s="91" customFormat="1" ht="25" customHeight="1" x14ac:dyDescent="0.2">
      <c r="B35" s="227" t="s">
        <v>599</v>
      </c>
      <c r="C35" s="231">
        <v>48</v>
      </c>
    </row>
    <row r="36" spans="2:3" s="91" customFormat="1" ht="50" customHeight="1" x14ac:dyDescent="0.2">
      <c r="B36" s="227" t="s">
        <v>724</v>
      </c>
      <c r="C36" s="231">
        <v>48</v>
      </c>
    </row>
    <row r="37" spans="2:3" s="91" customFormat="1" ht="25" customHeight="1" x14ac:dyDescent="0.2">
      <c r="B37" s="227" t="s">
        <v>600</v>
      </c>
      <c r="C37" s="231">
        <v>48</v>
      </c>
    </row>
    <row r="38" spans="2:3" s="91" customFormat="1" ht="25" customHeight="1" x14ac:dyDescent="0.2">
      <c r="B38" s="227" t="s">
        <v>601</v>
      </c>
      <c r="C38" s="231">
        <v>48</v>
      </c>
    </row>
    <row r="39" spans="2:3" s="91" customFormat="1" ht="25" customHeight="1" x14ac:dyDescent="0.2">
      <c r="B39" s="227" t="s">
        <v>602</v>
      </c>
      <c r="C39" s="231">
        <v>48</v>
      </c>
    </row>
    <row r="40" spans="2:3" s="91" customFormat="1" ht="25" customHeight="1" x14ac:dyDescent="0.2">
      <c r="B40" s="227" t="s">
        <v>603</v>
      </c>
      <c r="C40" s="231">
        <v>44</v>
      </c>
    </row>
    <row r="41" spans="2:3" s="91" customFormat="1" ht="25" customHeight="1" x14ac:dyDescent="0.2">
      <c r="B41" s="227" t="s">
        <v>604</v>
      </c>
      <c r="C41" s="231">
        <v>42</v>
      </c>
    </row>
    <row r="42" spans="2:3" s="91" customFormat="1" ht="25" customHeight="1" x14ac:dyDescent="0.2">
      <c r="B42" s="227" t="s">
        <v>605</v>
      </c>
      <c r="C42" s="231">
        <v>42</v>
      </c>
    </row>
    <row r="43" spans="2:3" s="91" customFormat="1" ht="50" customHeight="1" x14ac:dyDescent="0.2">
      <c r="B43" s="227" t="s">
        <v>606</v>
      </c>
      <c r="C43" s="231">
        <v>40</v>
      </c>
    </row>
    <row r="44" spans="2:3" s="91" customFormat="1" ht="25" customHeight="1" x14ac:dyDescent="0.2">
      <c r="B44" s="227" t="s">
        <v>607</v>
      </c>
      <c r="C44" s="231">
        <v>40</v>
      </c>
    </row>
    <row r="45" spans="2:3" s="91" customFormat="1" ht="25" customHeight="1" x14ac:dyDescent="0.2">
      <c r="B45" s="227" t="s">
        <v>608</v>
      </c>
      <c r="C45" s="231">
        <v>40</v>
      </c>
    </row>
    <row r="46" spans="2:3" s="91" customFormat="1" ht="25" customHeight="1" x14ac:dyDescent="0.2">
      <c r="B46" s="227" t="s">
        <v>609</v>
      </c>
      <c r="C46" s="231">
        <v>40</v>
      </c>
    </row>
    <row r="47" spans="2:3" s="91" customFormat="1" ht="50" customHeight="1" x14ac:dyDescent="0.2">
      <c r="B47" s="227" t="s">
        <v>725</v>
      </c>
      <c r="C47" s="231">
        <v>40</v>
      </c>
    </row>
    <row r="48" spans="2:3" s="91" customFormat="1" ht="25" customHeight="1" x14ac:dyDescent="0.2">
      <c r="B48" s="227" t="s">
        <v>726</v>
      </c>
      <c r="C48" s="231">
        <v>40</v>
      </c>
    </row>
    <row r="49" spans="2:3" s="91" customFormat="1" ht="25" customHeight="1" x14ac:dyDescent="0.2">
      <c r="B49" s="227" t="s">
        <v>610</v>
      </c>
      <c r="C49" s="231">
        <v>40</v>
      </c>
    </row>
    <row r="50" spans="2:3" s="91" customFormat="1" ht="25" customHeight="1" x14ac:dyDescent="0.2">
      <c r="B50" s="227" t="s">
        <v>727</v>
      </c>
      <c r="C50" s="231">
        <v>40</v>
      </c>
    </row>
    <row r="51" spans="2:3" s="91" customFormat="1" ht="25" customHeight="1" x14ac:dyDescent="0.2">
      <c r="B51" s="227" t="s">
        <v>611</v>
      </c>
      <c r="C51" s="231">
        <v>40</v>
      </c>
    </row>
    <row r="52" spans="2:3" s="91" customFormat="1" ht="25" customHeight="1" x14ac:dyDescent="0.2">
      <c r="B52" s="227" t="s">
        <v>612</v>
      </c>
      <c r="C52" s="231">
        <v>40</v>
      </c>
    </row>
    <row r="53" spans="2:3" s="91" customFormat="1" ht="25" customHeight="1" x14ac:dyDescent="0.2">
      <c r="B53" s="227" t="s">
        <v>613</v>
      </c>
      <c r="C53" s="231">
        <v>40</v>
      </c>
    </row>
    <row r="54" spans="2:3" s="91" customFormat="1" ht="25" customHeight="1" x14ac:dyDescent="0.2">
      <c r="B54" s="227" t="s">
        <v>614</v>
      </c>
      <c r="C54" s="231">
        <v>40</v>
      </c>
    </row>
    <row r="55" spans="2:3" s="91" customFormat="1" ht="25" customHeight="1" x14ac:dyDescent="0.2">
      <c r="B55" s="227" t="s">
        <v>615</v>
      </c>
      <c r="C55" s="231">
        <v>40</v>
      </c>
    </row>
    <row r="56" spans="2:3" s="91" customFormat="1" ht="25" customHeight="1" x14ac:dyDescent="0.2">
      <c r="B56" s="227" t="s">
        <v>728</v>
      </c>
      <c r="C56" s="231">
        <v>40</v>
      </c>
    </row>
    <row r="57" spans="2:3" s="91" customFormat="1" ht="50" customHeight="1" x14ac:dyDescent="0.2">
      <c r="B57" s="227" t="s">
        <v>729</v>
      </c>
      <c r="C57" s="231">
        <v>40</v>
      </c>
    </row>
    <row r="58" spans="2:3" s="91" customFormat="1" ht="25" customHeight="1" x14ac:dyDescent="0.2">
      <c r="B58" s="227" t="s">
        <v>616</v>
      </c>
      <c r="C58" s="231">
        <v>40</v>
      </c>
    </row>
    <row r="59" spans="2:3" s="91" customFormat="1" ht="25" customHeight="1" x14ac:dyDescent="0.2">
      <c r="B59" s="227" t="s">
        <v>617</v>
      </c>
      <c r="C59" s="231">
        <v>40</v>
      </c>
    </row>
    <row r="60" spans="2:3" s="91" customFormat="1" ht="50" customHeight="1" x14ac:dyDescent="0.2">
      <c r="B60" s="227" t="s">
        <v>730</v>
      </c>
      <c r="C60" s="231">
        <v>36</v>
      </c>
    </row>
    <row r="61" spans="2:3" s="93" customFormat="1" ht="50" customHeight="1" x14ac:dyDescent="0.2">
      <c r="B61" s="227" t="s">
        <v>731</v>
      </c>
      <c r="C61" s="231">
        <v>32</v>
      </c>
    </row>
    <row r="62" spans="2:3" s="91" customFormat="1" ht="25" customHeight="1" x14ac:dyDescent="0.2">
      <c r="B62" s="227" t="s">
        <v>361</v>
      </c>
      <c r="C62" s="231">
        <v>32</v>
      </c>
    </row>
    <row r="63" spans="2:3" s="91" customFormat="1" ht="25" customHeight="1" x14ac:dyDescent="0.2">
      <c r="B63" s="227" t="s">
        <v>359</v>
      </c>
      <c r="C63" s="231">
        <v>32</v>
      </c>
    </row>
    <row r="64" spans="2:3" s="91" customFormat="1" ht="25" customHeight="1" x14ac:dyDescent="0.2">
      <c r="B64" s="227" t="s">
        <v>377</v>
      </c>
      <c r="C64" s="231">
        <v>32</v>
      </c>
    </row>
    <row r="65" spans="2:3" s="91" customFormat="1" ht="25" customHeight="1" x14ac:dyDescent="0.2">
      <c r="B65" s="227" t="s">
        <v>382</v>
      </c>
      <c r="C65" s="231">
        <v>32</v>
      </c>
    </row>
    <row r="66" spans="2:3" s="91" customFormat="1" ht="25" customHeight="1" x14ac:dyDescent="0.2">
      <c r="B66" s="227" t="s">
        <v>421</v>
      </c>
      <c r="C66" s="231">
        <v>32</v>
      </c>
    </row>
    <row r="67" spans="2:3" s="91" customFormat="1" ht="25" customHeight="1" x14ac:dyDescent="0.2">
      <c r="B67" s="227" t="s">
        <v>422</v>
      </c>
      <c r="C67" s="231">
        <v>32</v>
      </c>
    </row>
    <row r="68" spans="2:3" s="91" customFormat="1" ht="25" customHeight="1" x14ac:dyDescent="0.2">
      <c r="B68" s="227" t="s">
        <v>393</v>
      </c>
      <c r="C68" s="231">
        <v>32</v>
      </c>
    </row>
    <row r="69" spans="2:3" s="91" customFormat="1" ht="25" customHeight="1" x14ac:dyDescent="0.2">
      <c r="B69" s="227" t="s">
        <v>381</v>
      </c>
      <c r="C69" s="231">
        <v>32</v>
      </c>
    </row>
    <row r="70" spans="2:3" s="91" customFormat="1" ht="25" customHeight="1" x14ac:dyDescent="0.2">
      <c r="B70" s="227" t="s">
        <v>391</v>
      </c>
      <c r="C70" s="231">
        <v>32</v>
      </c>
    </row>
    <row r="71" spans="2:3" s="91" customFormat="1" ht="25" customHeight="1" x14ac:dyDescent="0.2">
      <c r="B71" s="227" t="s">
        <v>434</v>
      </c>
      <c r="C71" s="231">
        <v>32</v>
      </c>
    </row>
    <row r="72" spans="2:3" s="91" customFormat="1" ht="25" customHeight="1" x14ac:dyDescent="0.2">
      <c r="B72" s="227" t="s">
        <v>374</v>
      </c>
      <c r="C72" s="231">
        <v>32</v>
      </c>
    </row>
    <row r="73" spans="2:3" s="91" customFormat="1" ht="25" customHeight="1" x14ac:dyDescent="0.2">
      <c r="B73" s="227" t="s">
        <v>618</v>
      </c>
      <c r="C73" s="231">
        <v>32</v>
      </c>
    </row>
    <row r="74" spans="2:3" s="91" customFormat="1" ht="25" customHeight="1" x14ac:dyDescent="0.2">
      <c r="B74" s="227" t="s">
        <v>619</v>
      </c>
      <c r="C74" s="231">
        <v>32</v>
      </c>
    </row>
    <row r="75" spans="2:3" s="91" customFormat="1" ht="25" customHeight="1" x14ac:dyDescent="0.2">
      <c r="B75" s="227" t="s">
        <v>620</v>
      </c>
      <c r="C75" s="231">
        <v>32</v>
      </c>
    </row>
    <row r="76" spans="2:3" ht="25" customHeight="1" x14ac:dyDescent="0.2">
      <c r="B76" s="227" t="s">
        <v>412</v>
      </c>
      <c r="C76" s="231">
        <v>32</v>
      </c>
    </row>
    <row r="77" spans="2:3" s="91" customFormat="1" ht="25" customHeight="1" x14ac:dyDescent="0.2">
      <c r="B77" s="227" t="s">
        <v>732</v>
      </c>
      <c r="C77" s="231">
        <v>32</v>
      </c>
    </row>
    <row r="78" spans="2:3" s="91" customFormat="1" ht="25" customHeight="1" x14ac:dyDescent="0.2">
      <c r="B78" s="227" t="s">
        <v>441</v>
      </c>
      <c r="C78" s="231">
        <v>32</v>
      </c>
    </row>
    <row r="79" spans="2:3" s="91" customFormat="1" ht="25" customHeight="1" x14ac:dyDescent="0.2">
      <c r="B79" s="227" t="s">
        <v>442</v>
      </c>
      <c r="C79" s="231">
        <v>32</v>
      </c>
    </row>
    <row r="80" spans="2:3" s="91" customFormat="1" ht="25" customHeight="1" x14ac:dyDescent="0.2">
      <c r="B80" s="227" t="s">
        <v>370</v>
      </c>
      <c r="C80" s="231">
        <v>32</v>
      </c>
    </row>
    <row r="81" spans="2:3" s="91" customFormat="1" ht="25" customHeight="1" x14ac:dyDescent="0.2">
      <c r="B81" s="227" t="s">
        <v>426</v>
      </c>
      <c r="C81" s="231">
        <v>32</v>
      </c>
    </row>
    <row r="82" spans="2:3" s="91" customFormat="1" ht="25" customHeight="1" x14ac:dyDescent="0.2">
      <c r="B82" s="227" t="s">
        <v>621</v>
      </c>
      <c r="C82" s="231">
        <v>32</v>
      </c>
    </row>
    <row r="83" spans="2:3" s="91" customFormat="1" ht="25" customHeight="1" x14ac:dyDescent="0.2">
      <c r="B83" s="227" t="s">
        <v>622</v>
      </c>
      <c r="C83" s="231">
        <v>32</v>
      </c>
    </row>
    <row r="84" spans="2:3" s="91" customFormat="1" ht="25" customHeight="1" x14ac:dyDescent="0.2">
      <c r="B84" s="227" t="s">
        <v>623</v>
      </c>
      <c r="C84" s="231">
        <v>32</v>
      </c>
    </row>
    <row r="85" spans="2:3" s="91" customFormat="1" ht="25" customHeight="1" x14ac:dyDescent="0.2">
      <c r="B85" s="227" t="s">
        <v>624</v>
      </c>
      <c r="C85" s="231">
        <v>32</v>
      </c>
    </row>
    <row r="86" spans="2:3" s="91" customFormat="1" ht="50" customHeight="1" x14ac:dyDescent="0.2">
      <c r="B86" s="227" t="s">
        <v>733</v>
      </c>
      <c r="C86" s="231">
        <v>32</v>
      </c>
    </row>
    <row r="87" spans="2:3" s="91" customFormat="1" ht="25" customHeight="1" x14ac:dyDescent="0.2">
      <c r="B87" s="227" t="s">
        <v>625</v>
      </c>
      <c r="C87" s="231">
        <v>30</v>
      </c>
    </row>
    <row r="88" spans="2:3" s="91" customFormat="1" ht="25" customHeight="1" x14ac:dyDescent="0.2">
      <c r="B88" s="227" t="s">
        <v>429</v>
      </c>
      <c r="C88" s="231">
        <v>30</v>
      </c>
    </row>
    <row r="89" spans="2:3" s="91" customFormat="1" ht="25" customHeight="1" x14ac:dyDescent="0.2">
      <c r="B89" s="227" t="s">
        <v>534</v>
      </c>
      <c r="C89" s="231">
        <v>30</v>
      </c>
    </row>
    <row r="90" spans="2:3" s="91" customFormat="1" ht="25" customHeight="1" x14ac:dyDescent="0.2">
      <c r="B90" s="227" t="s">
        <v>431</v>
      </c>
      <c r="C90" s="231">
        <v>30</v>
      </c>
    </row>
    <row r="91" spans="2:3" s="91" customFormat="1" ht="50" customHeight="1" x14ac:dyDescent="0.2">
      <c r="B91" s="227" t="s">
        <v>734</v>
      </c>
      <c r="C91" s="231">
        <v>30</v>
      </c>
    </row>
    <row r="92" spans="2:3" s="91" customFormat="1" ht="25" customHeight="1" x14ac:dyDescent="0.2">
      <c r="B92" s="227" t="s">
        <v>626</v>
      </c>
      <c r="C92" s="231">
        <v>30</v>
      </c>
    </row>
    <row r="93" spans="2:3" s="91" customFormat="1" ht="25" customHeight="1" x14ac:dyDescent="0.2">
      <c r="B93" s="227" t="s">
        <v>627</v>
      </c>
      <c r="C93" s="231">
        <v>30</v>
      </c>
    </row>
    <row r="94" spans="2:3" s="91" customFormat="1" ht="50" customHeight="1" x14ac:dyDescent="0.2">
      <c r="B94" s="227" t="s">
        <v>628</v>
      </c>
      <c r="C94" s="231">
        <v>30</v>
      </c>
    </row>
    <row r="95" spans="2:3" s="91" customFormat="1" ht="25" customHeight="1" x14ac:dyDescent="0.2">
      <c r="B95" s="227" t="s">
        <v>440</v>
      </c>
      <c r="C95" s="231">
        <v>30</v>
      </c>
    </row>
    <row r="96" spans="2:3" s="91" customFormat="1" ht="25" customHeight="1" x14ac:dyDescent="0.2">
      <c r="B96" s="227" t="s">
        <v>629</v>
      </c>
      <c r="C96" s="231">
        <v>30</v>
      </c>
    </row>
    <row r="97" spans="2:3" s="91" customFormat="1" ht="25" customHeight="1" x14ac:dyDescent="0.2">
      <c r="B97" s="227" t="s">
        <v>630</v>
      </c>
      <c r="C97" s="231">
        <v>30</v>
      </c>
    </row>
    <row r="98" spans="2:3" s="91" customFormat="1" ht="25" customHeight="1" x14ac:dyDescent="0.2">
      <c r="B98" s="227" t="s">
        <v>631</v>
      </c>
      <c r="C98" s="231">
        <v>30</v>
      </c>
    </row>
    <row r="99" spans="2:3" s="91" customFormat="1" ht="25" customHeight="1" x14ac:dyDescent="0.2">
      <c r="B99" s="227" t="s">
        <v>735</v>
      </c>
      <c r="C99" s="231">
        <v>30</v>
      </c>
    </row>
    <row r="100" spans="2:3" s="91" customFormat="1" ht="25" customHeight="1" x14ac:dyDescent="0.2">
      <c r="B100" s="227" t="s">
        <v>632</v>
      </c>
      <c r="C100" s="231">
        <v>30</v>
      </c>
    </row>
    <row r="101" spans="2:3" s="91" customFormat="1" ht="25" customHeight="1" x14ac:dyDescent="0.2">
      <c r="B101" s="227" t="s">
        <v>402</v>
      </c>
      <c r="C101" s="231">
        <v>28</v>
      </c>
    </row>
    <row r="102" spans="2:3" s="91" customFormat="1" ht="25" customHeight="1" x14ac:dyDescent="0.2">
      <c r="B102" s="227" t="s">
        <v>389</v>
      </c>
      <c r="C102" s="231">
        <v>27</v>
      </c>
    </row>
    <row r="103" spans="2:3" s="91" customFormat="1" ht="25" customHeight="1" x14ac:dyDescent="0.2">
      <c r="B103" s="227" t="s">
        <v>446</v>
      </c>
      <c r="C103" s="231">
        <v>26</v>
      </c>
    </row>
    <row r="104" spans="2:3" s="91" customFormat="1" ht="25" customHeight="1" x14ac:dyDescent="0.2">
      <c r="B104" s="227" t="s">
        <v>449</v>
      </c>
      <c r="C104" s="231">
        <v>25</v>
      </c>
    </row>
    <row r="105" spans="2:3" s="91" customFormat="1" ht="25" customHeight="1" x14ac:dyDescent="0.2">
      <c r="B105" s="227" t="s">
        <v>352</v>
      </c>
      <c r="C105" s="231">
        <v>25</v>
      </c>
    </row>
    <row r="106" spans="2:3" s="91" customFormat="1" ht="25" customHeight="1" x14ac:dyDescent="0.2">
      <c r="B106" s="227" t="s">
        <v>388</v>
      </c>
      <c r="C106" s="231">
        <v>25</v>
      </c>
    </row>
    <row r="107" spans="2:3" s="93" customFormat="1" ht="25" customHeight="1" x14ac:dyDescent="0.2">
      <c r="B107" s="227" t="s">
        <v>633</v>
      </c>
      <c r="C107" s="231">
        <v>25</v>
      </c>
    </row>
    <row r="108" spans="2:3" s="91" customFormat="1" ht="25" customHeight="1" x14ac:dyDescent="0.2">
      <c r="B108" s="227" t="s">
        <v>418</v>
      </c>
      <c r="C108" s="231">
        <v>25</v>
      </c>
    </row>
    <row r="109" spans="2:3" s="91" customFormat="1" ht="25" customHeight="1" x14ac:dyDescent="0.2">
      <c r="B109" s="227" t="s">
        <v>396</v>
      </c>
      <c r="C109" s="231">
        <v>25</v>
      </c>
    </row>
    <row r="110" spans="2:3" s="91" customFormat="1" ht="25" customHeight="1" x14ac:dyDescent="0.2">
      <c r="B110" s="227" t="s">
        <v>464</v>
      </c>
      <c r="C110" s="231">
        <v>25</v>
      </c>
    </row>
    <row r="111" spans="2:3" s="91" customFormat="1" ht="25" customHeight="1" x14ac:dyDescent="0.2">
      <c r="B111" s="227" t="s">
        <v>634</v>
      </c>
      <c r="C111" s="231">
        <v>25</v>
      </c>
    </row>
    <row r="112" spans="2:3" s="91" customFormat="1" ht="25" customHeight="1" x14ac:dyDescent="0.2">
      <c r="B112" s="227" t="s">
        <v>423</v>
      </c>
      <c r="C112" s="231">
        <v>25</v>
      </c>
    </row>
    <row r="113" spans="2:3" s="91" customFormat="1" ht="25" customHeight="1" x14ac:dyDescent="0.2">
      <c r="B113" s="227" t="s">
        <v>635</v>
      </c>
      <c r="C113" s="231">
        <v>25</v>
      </c>
    </row>
    <row r="114" spans="2:3" s="91" customFormat="1" ht="25" customHeight="1" x14ac:dyDescent="0.2">
      <c r="B114" s="227" t="s">
        <v>540</v>
      </c>
      <c r="C114" s="231">
        <v>24</v>
      </c>
    </row>
    <row r="115" spans="2:3" s="91" customFormat="1" ht="25" customHeight="1" x14ac:dyDescent="0.2">
      <c r="B115" s="227" t="s">
        <v>736</v>
      </c>
      <c r="C115" s="231">
        <v>24</v>
      </c>
    </row>
    <row r="116" spans="2:3" s="91" customFormat="1" ht="25" customHeight="1" x14ac:dyDescent="0.2">
      <c r="B116" s="227" t="s">
        <v>533</v>
      </c>
      <c r="C116" s="231">
        <v>24</v>
      </c>
    </row>
    <row r="117" spans="2:3" s="91" customFormat="1" ht="50" customHeight="1" x14ac:dyDescent="0.2">
      <c r="B117" s="227" t="s">
        <v>636</v>
      </c>
      <c r="C117" s="231">
        <v>24</v>
      </c>
    </row>
    <row r="118" spans="2:3" s="91" customFormat="1" ht="25" customHeight="1" x14ac:dyDescent="0.2">
      <c r="B118" s="227" t="s">
        <v>737</v>
      </c>
      <c r="C118" s="231">
        <v>24</v>
      </c>
    </row>
    <row r="119" spans="2:3" s="91" customFormat="1" ht="25" customHeight="1" x14ac:dyDescent="0.2">
      <c r="B119" s="227" t="s">
        <v>738</v>
      </c>
      <c r="C119" s="231">
        <v>21</v>
      </c>
    </row>
    <row r="120" spans="2:3" s="91" customFormat="1" ht="50" customHeight="1" x14ac:dyDescent="0.2">
      <c r="B120" s="227" t="s">
        <v>525</v>
      </c>
      <c r="C120" s="231">
        <v>20</v>
      </c>
    </row>
    <row r="121" spans="2:3" s="91" customFormat="1" ht="25" customHeight="1" x14ac:dyDescent="0.2">
      <c r="B121" s="227" t="s">
        <v>397</v>
      </c>
      <c r="C121" s="231">
        <v>20</v>
      </c>
    </row>
    <row r="122" spans="2:3" s="91" customFormat="1" ht="25" customHeight="1" x14ac:dyDescent="0.2">
      <c r="B122" s="227" t="s">
        <v>410</v>
      </c>
      <c r="C122" s="231">
        <v>20</v>
      </c>
    </row>
    <row r="123" spans="2:3" s="91" customFormat="1" ht="25" customHeight="1" x14ac:dyDescent="0.2">
      <c r="B123" s="227" t="s">
        <v>535</v>
      </c>
      <c r="C123" s="231">
        <v>20</v>
      </c>
    </row>
    <row r="124" spans="2:3" s="91" customFormat="1" ht="25" customHeight="1" x14ac:dyDescent="0.2">
      <c r="B124" s="227" t="s">
        <v>430</v>
      </c>
      <c r="C124" s="231">
        <v>20</v>
      </c>
    </row>
    <row r="125" spans="2:3" s="91" customFormat="1" ht="25" customHeight="1" x14ac:dyDescent="0.2">
      <c r="B125" s="227" t="s">
        <v>739</v>
      </c>
      <c r="C125" s="231">
        <v>20</v>
      </c>
    </row>
    <row r="126" spans="2:3" s="91" customFormat="1" ht="25" customHeight="1" x14ac:dyDescent="0.2">
      <c r="B126" s="227" t="s">
        <v>637</v>
      </c>
      <c r="C126" s="231">
        <v>20</v>
      </c>
    </row>
    <row r="127" spans="2:3" s="91" customFormat="1" ht="50" customHeight="1" x14ac:dyDescent="0.2">
      <c r="B127" s="227" t="s">
        <v>740</v>
      </c>
      <c r="C127" s="231">
        <v>20</v>
      </c>
    </row>
    <row r="128" spans="2:3" s="91" customFormat="1" ht="50" customHeight="1" x14ac:dyDescent="0.2">
      <c r="B128" s="227" t="s">
        <v>741</v>
      </c>
      <c r="C128" s="231">
        <v>20</v>
      </c>
    </row>
    <row r="129" spans="2:3" s="91" customFormat="1" ht="25" customHeight="1" x14ac:dyDescent="0.2">
      <c r="B129" s="227" t="s">
        <v>739</v>
      </c>
      <c r="C129" s="231">
        <v>20</v>
      </c>
    </row>
    <row r="130" spans="2:3" s="91" customFormat="1" ht="50" customHeight="1" x14ac:dyDescent="0.2">
      <c r="B130" s="227" t="s">
        <v>638</v>
      </c>
      <c r="C130" s="231">
        <v>20</v>
      </c>
    </row>
    <row r="131" spans="2:3" s="91" customFormat="1" ht="25" customHeight="1" x14ac:dyDescent="0.2">
      <c r="B131" s="227" t="s">
        <v>639</v>
      </c>
      <c r="C131" s="231">
        <v>20</v>
      </c>
    </row>
    <row r="132" spans="2:3" s="91" customFormat="1" ht="25" customHeight="1" x14ac:dyDescent="0.2">
      <c r="B132" s="227" t="s">
        <v>406</v>
      </c>
      <c r="C132" s="231">
        <v>18</v>
      </c>
    </row>
    <row r="133" spans="2:3" s="91" customFormat="1" ht="25" customHeight="1" x14ac:dyDescent="0.2">
      <c r="B133" s="227" t="s">
        <v>640</v>
      </c>
      <c r="C133" s="231">
        <v>18</v>
      </c>
    </row>
    <row r="134" spans="2:3" s="91" customFormat="1" ht="25" customHeight="1" x14ac:dyDescent="0.2">
      <c r="B134" s="227" t="s">
        <v>742</v>
      </c>
      <c r="C134" s="231">
        <v>18</v>
      </c>
    </row>
    <row r="135" spans="2:3" s="91" customFormat="1" ht="25" customHeight="1" x14ac:dyDescent="0.2">
      <c r="B135" s="227" t="s">
        <v>641</v>
      </c>
      <c r="C135" s="231">
        <v>18</v>
      </c>
    </row>
    <row r="136" spans="2:3" s="91" customFormat="1" ht="25" customHeight="1" x14ac:dyDescent="0.2">
      <c r="B136" s="227" t="s">
        <v>463</v>
      </c>
      <c r="C136" s="231">
        <v>16</v>
      </c>
    </row>
    <row r="137" spans="2:3" s="91" customFormat="1" ht="25" customHeight="1" x14ac:dyDescent="0.2">
      <c r="B137" s="227" t="s">
        <v>743</v>
      </c>
      <c r="C137" s="231">
        <v>16</v>
      </c>
    </row>
    <row r="138" spans="2:3" s="91" customFormat="1" ht="25" customHeight="1" x14ac:dyDescent="0.2">
      <c r="B138" s="227" t="s">
        <v>642</v>
      </c>
      <c r="C138" s="231">
        <v>16</v>
      </c>
    </row>
    <row r="139" spans="2:3" s="91" customFormat="1" ht="25" customHeight="1" x14ac:dyDescent="0.2">
      <c r="B139" s="227" t="s">
        <v>643</v>
      </c>
      <c r="C139" s="231">
        <v>16</v>
      </c>
    </row>
    <row r="140" spans="2:3" s="91" customFormat="1" ht="25" customHeight="1" x14ac:dyDescent="0.2">
      <c r="B140" s="227" t="s">
        <v>644</v>
      </c>
      <c r="C140" s="231">
        <v>16</v>
      </c>
    </row>
    <row r="141" spans="2:3" s="91" customFormat="1" ht="25" customHeight="1" x14ac:dyDescent="0.2">
      <c r="B141" s="227" t="s">
        <v>744</v>
      </c>
      <c r="C141" s="231">
        <v>16</v>
      </c>
    </row>
    <row r="142" spans="2:3" s="91" customFormat="1" ht="25" customHeight="1" x14ac:dyDescent="0.2">
      <c r="B142" s="227" t="s">
        <v>645</v>
      </c>
      <c r="C142" s="231">
        <v>16</v>
      </c>
    </row>
    <row r="143" spans="2:3" s="91" customFormat="1" ht="25" customHeight="1" x14ac:dyDescent="0.2">
      <c r="B143" s="227" t="s">
        <v>646</v>
      </c>
      <c r="C143" s="231">
        <v>16</v>
      </c>
    </row>
    <row r="144" spans="2:3" s="91" customFormat="1" ht="25" customHeight="1" x14ac:dyDescent="0.2">
      <c r="B144" s="227" t="s">
        <v>745</v>
      </c>
      <c r="C144" s="231">
        <v>16</v>
      </c>
    </row>
    <row r="145" spans="2:3" s="91" customFormat="1" ht="25" customHeight="1" x14ac:dyDescent="0.2">
      <c r="B145" s="227" t="s">
        <v>362</v>
      </c>
      <c r="C145" s="231">
        <v>15</v>
      </c>
    </row>
    <row r="146" spans="2:3" s="91" customFormat="1" ht="50" customHeight="1" x14ac:dyDescent="0.2">
      <c r="B146" s="227" t="s">
        <v>462</v>
      </c>
      <c r="C146" s="231">
        <v>15</v>
      </c>
    </row>
    <row r="147" spans="2:3" s="91" customFormat="1" ht="25" customHeight="1" x14ac:dyDescent="0.2">
      <c r="B147" s="227" t="s">
        <v>433</v>
      </c>
      <c r="C147" s="231">
        <v>15</v>
      </c>
    </row>
    <row r="148" spans="2:3" s="91" customFormat="1" ht="25" customHeight="1" x14ac:dyDescent="0.2">
      <c r="B148" s="227" t="s">
        <v>415</v>
      </c>
      <c r="C148" s="231">
        <v>15</v>
      </c>
    </row>
    <row r="149" spans="2:3" s="91" customFormat="1" ht="25" customHeight="1" x14ac:dyDescent="0.2">
      <c r="B149" s="227" t="s">
        <v>420</v>
      </c>
      <c r="C149" s="231">
        <v>15</v>
      </c>
    </row>
    <row r="150" spans="2:3" s="91" customFormat="1" ht="25" customHeight="1" x14ac:dyDescent="0.2">
      <c r="B150" s="227" t="s">
        <v>647</v>
      </c>
      <c r="C150" s="231">
        <v>15</v>
      </c>
    </row>
    <row r="151" spans="2:3" s="91" customFormat="1" ht="25" customHeight="1" x14ac:dyDescent="0.2">
      <c r="B151" s="227" t="s">
        <v>390</v>
      </c>
      <c r="C151" s="231">
        <v>15</v>
      </c>
    </row>
    <row r="152" spans="2:3" s="91" customFormat="1" ht="25" customHeight="1" x14ac:dyDescent="0.2">
      <c r="B152" s="227" t="s">
        <v>438</v>
      </c>
      <c r="C152" s="231">
        <v>15</v>
      </c>
    </row>
    <row r="153" spans="2:3" s="91" customFormat="1" ht="50" customHeight="1" x14ac:dyDescent="0.2">
      <c r="B153" s="227" t="s">
        <v>746</v>
      </c>
      <c r="C153" s="231">
        <v>15</v>
      </c>
    </row>
    <row r="154" spans="2:3" s="91" customFormat="1" ht="50" customHeight="1" x14ac:dyDescent="0.2">
      <c r="B154" s="227" t="s">
        <v>747</v>
      </c>
      <c r="C154" s="231">
        <v>15</v>
      </c>
    </row>
    <row r="155" spans="2:3" s="91" customFormat="1" ht="50" customHeight="1" x14ac:dyDescent="0.2">
      <c r="B155" s="227" t="s">
        <v>748</v>
      </c>
      <c r="C155" s="231">
        <v>15</v>
      </c>
    </row>
    <row r="156" spans="2:3" s="91" customFormat="1" ht="25" customHeight="1" x14ac:dyDescent="0.2">
      <c r="B156" s="227" t="s">
        <v>463</v>
      </c>
      <c r="C156" s="231">
        <v>15</v>
      </c>
    </row>
    <row r="157" spans="2:3" s="91" customFormat="1" ht="25" customHeight="1" x14ac:dyDescent="0.2">
      <c r="B157" s="227" t="s">
        <v>648</v>
      </c>
      <c r="C157" s="231">
        <v>15</v>
      </c>
    </row>
    <row r="158" spans="2:3" s="91" customFormat="1" ht="25" customHeight="1" x14ac:dyDescent="0.2">
      <c r="B158" s="227" t="s">
        <v>749</v>
      </c>
      <c r="C158" s="231">
        <v>15</v>
      </c>
    </row>
    <row r="159" spans="2:3" s="91" customFormat="1" ht="25" customHeight="1" x14ac:dyDescent="0.2">
      <c r="B159" s="227" t="s">
        <v>649</v>
      </c>
      <c r="C159" s="231">
        <v>14</v>
      </c>
    </row>
    <row r="160" spans="2:3" s="91" customFormat="1" ht="25" customHeight="1" x14ac:dyDescent="0.2">
      <c r="B160" s="227" t="s">
        <v>750</v>
      </c>
      <c r="C160" s="231">
        <v>14</v>
      </c>
    </row>
    <row r="161" spans="2:3" s="91" customFormat="1" ht="25" customHeight="1" x14ac:dyDescent="0.2">
      <c r="B161" s="227" t="s">
        <v>336</v>
      </c>
      <c r="C161" s="231">
        <v>12</v>
      </c>
    </row>
    <row r="162" spans="2:3" s="91" customFormat="1" ht="25" customHeight="1" x14ac:dyDescent="0.2">
      <c r="B162" s="227" t="s">
        <v>328</v>
      </c>
      <c r="C162" s="231">
        <v>12</v>
      </c>
    </row>
    <row r="163" spans="2:3" s="91" customFormat="1" ht="25" customHeight="1" x14ac:dyDescent="0.2">
      <c r="B163" s="227" t="s">
        <v>650</v>
      </c>
      <c r="C163" s="231">
        <v>12</v>
      </c>
    </row>
    <row r="164" spans="2:3" s="91" customFormat="1" ht="25" customHeight="1" x14ac:dyDescent="0.2">
      <c r="B164" s="227" t="s">
        <v>651</v>
      </c>
      <c r="C164" s="231">
        <v>12</v>
      </c>
    </row>
    <row r="165" spans="2:3" s="91" customFormat="1" ht="25" customHeight="1" x14ac:dyDescent="0.2">
      <c r="B165" s="227" t="s">
        <v>447</v>
      </c>
      <c r="C165" s="231">
        <v>12</v>
      </c>
    </row>
    <row r="166" spans="2:3" s="91" customFormat="1" ht="25" customHeight="1" x14ac:dyDescent="0.2">
      <c r="B166" s="227" t="s">
        <v>414</v>
      </c>
      <c r="C166" s="231">
        <v>12</v>
      </c>
    </row>
    <row r="167" spans="2:3" s="91" customFormat="1" ht="25" customHeight="1" x14ac:dyDescent="0.2">
      <c r="B167" s="227" t="s">
        <v>432</v>
      </c>
      <c r="C167" s="231">
        <v>12</v>
      </c>
    </row>
    <row r="168" spans="2:3" s="91" customFormat="1" ht="25" customHeight="1" x14ac:dyDescent="0.2">
      <c r="B168" s="227" t="s">
        <v>652</v>
      </c>
      <c r="C168" s="231">
        <v>12</v>
      </c>
    </row>
    <row r="169" spans="2:3" s="91" customFormat="1" ht="25" customHeight="1" x14ac:dyDescent="0.2">
      <c r="B169" s="227" t="s">
        <v>751</v>
      </c>
      <c r="C169" s="231">
        <v>12</v>
      </c>
    </row>
    <row r="170" spans="2:3" s="91" customFormat="1" ht="25" customHeight="1" x14ac:dyDescent="0.2">
      <c r="B170" s="227" t="s">
        <v>752</v>
      </c>
      <c r="C170" s="231">
        <v>12</v>
      </c>
    </row>
    <row r="171" spans="2:3" s="91" customFormat="1" ht="25" customHeight="1" x14ac:dyDescent="0.2">
      <c r="B171" s="227" t="s">
        <v>436</v>
      </c>
      <c r="C171" s="231">
        <v>12</v>
      </c>
    </row>
    <row r="172" spans="2:3" s="91" customFormat="1" ht="25" customHeight="1" x14ac:dyDescent="0.2">
      <c r="B172" s="227" t="s">
        <v>437</v>
      </c>
      <c r="C172" s="231">
        <v>12</v>
      </c>
    </row>
    <row r="173" spans="2:3" s="91" customFormat="1" ht="25" customHeight="1" x14ac:dyDescent="0.2">
      <c r="B173" s="227" t="s">
        <v>753</v>
      </c>
      <c r="C173" s="231">
        <v>12</v>
      </c>
    </row>
    <row r="174" spans="2:3" s="91" customFormat="1" ht="50" customHeight="1" x14ac:dyDescent="0.2">
      <c r="B174" s="227" t="s">
        <v>754</v>
      </c>
      <c r="C174" s="231">
        <v>12</v>
      </c>
    </row>
    <row r="175" spans="2:3" s="91" customFormat="1" ht="25" customHeight="1" x14ac:dyDescent="0.2">
      <c r="B175" s="227" t="s">
        <v>387</v>
      </c>
      <c r="C175" s="231">
        <v>10</v>
      </c>
    </row>
    <row r="176" spans="2:3" s="91" customFormat="1" ht="50" customHeight="1" x14ac:dyDescent="0.2">
      <c r="B176" s="227" t="s">
        <v>454</v>
      </c>
      <c r="C176" s="231">
        <v>10</v>
      </c>
    </row>
    <row r="177" spans="2:3" s="91" customFormat="1" ht="25" customHeight="1" x14ac:dyDescent="0.2">
      <c r="B177" s="227" t="s">
        <v>653</v>
      </c>
      <c r="C177" s="231">
        <v>10</v>
      </c>
    </row>
    <row r="178" spans="2:3" s="91" customFormat="1" ht="50" customHeight="1" x14ac:dyDescent="0.2">
      <c r="B178" s="227" t="s">
        <v>755</v>
      </c>
      <c r="C178" s="231">
        <v>10</v>
      </c>
    </row>
    <row r="179" spans="2:3" s="91" customFormat="1" ht="25" customHeight="1" x14ac:dyDescent="0.2">
      <c r="B179" s="227" t="s">
        <v>654</v>
      </c>
      <c r="C179" s="231">
        <v>10</v>
      </c>
    </row>
    <row r="180" spans="2:3" s="91" customFormat="1" ht="25" customHeight="1" x14ac:dyDescent="0.2">
      <c r="B180" s="227" t="s">
        <v>403</v>
      </c>
      <c r="C180" s="231">
        <v>9</v>
      </c>
    </row>
    <row r="181" spans="2:3" s="91" customFormat="1" ht="50" customHeight="1" x14ac:dyDescent="0.2">
      <c r="B181" s="227" t="s">
        <v>324</v>
      </c>
      <c r="C181" s="231">
        <v>8</v>
      </c>
    </row>
    <row r="182" spans="2:3" s="91" customFormat="1" ht="50" customHeight="1" x14ac:dyDescent="0.2">
      <c r="B182" s="227" t="s">
        <v>364</v>
      </c>
      <c r="C182" s="231">
        <v>8</v>
      </c>
    </row>
    <row r="183" spans="2:3" s="91" customFormat="1" ht="25" customHeight="1" x14ac:dyDescent="0.2">
      <c r="B183" s="227" t="s">
        <v>325</v>
      </c>
      <c r="C183" s="231">
        <v>8</v>
      </c>
    </row>
    <row r="184" spans="2:3" s="91" customFormat="1" ht="25" customHeight="1" x14ac:dyDescent="0.2">
      <c r="B184" s="227" t="s">
        <v>326</v>
      </c>
      <c r="C184" s="231">
        <v>8</v>
      </c>
    </row>
    <row r="185" spans="2:3" s="91" customFormat="1" ht="25" customHeight="1" x14ac:dyDescent="0.2">
      <c r="B185" s="227" t="s">
        <v>339</v>
      </c>
      <c r="C185" s="231">
        <v>8</v>
      </c>
    </row>
    <row r="186" spans="2:3" s="91" customFormat="1" ht="50" customHeight="1" x14ac:dyDescent="0.2">
      <c r="B186" s="227" t="s">
        <v>365</v>
      </c>
      <c r="C186" s="231">
        <v>8</v>
      </c>
    </row>
    <row r="187" spans="2:3" s="91" customFormat="1" ht="25" customHeight="1" x14ac:dyDescent="0.2">
      <c r="B187" s="227" t="s">
        <v>655</v>
      </c>
      <c r="C187" s="231">
        <v>8</v>
      </c>
    </row>
    <row r="188" spans="2:3" s="91" customFormat="1" ht="50" customHeight="1" x14ac:dyDescent="0.2">
      <c r="B188" s="227" t="s">
        <v>656</v>
      </c>
      <c r="C188" s="231">
        <v>8</v>
      </c>
    </row>
    <row r="189" spans="2:3" s="91" customFormat="1" ht="25" customHeight="1" x14ac:dyDescent="0.2">
      <c r="B189" s="227" t="s">
        <v>657</v>
      </c>
      <c r="C189" s="231">
        <v>8</v>
      </c>
    </row>
    <row r="190" spans="2:3" s="91" customFormat="1" ht="25" customHeight="1" x14ac:dyDescent="0.2">
      <c r="B190" s="227" t="s">
        <v>658</v>
      </c>
      <c r="C190" s="231">
        <v>8</v>
      </c>
    </row>
    <row r="191" spans="2:3" s="91" customFormat="1" ht="25" customHeight="1" x14ac:dyDescent="0.2">
      <c r="B191" s="227" t="s">
        <v>659</v>
      </c>
      <c r="C191" s="231">
        <v>8</v>
      </c>
    </row>
    <row r="192" spans="2:3" s="91" customFormat="1" ht="25" customHeight="1" x14ac:dyDescent="0.2">
      <c r="B192" s="227" t="s">
        <v>660</v>
      </c>
      <c r="C192" s="231">
        <v>8</v>
      </c>
    </row>
    <row r="193" spans="2:3" s="91" customFormat="1" ht="25" customHeight="1" x14ac:dyDescent="0.2">
      <c r="B193" s="227" t="s">
        <v>661</v>
      </c>
      <c r="C193" s="231">
        <v>8</v>
      </c>
    </row>
    <row r="194" spans="2:3" s="91" customFormat="1" ht="50" customHeight="1" x14ac:dyDescent="0.2">
      <c r="B194" s="227" t="s">
        <v>662</v>
      </c>
      <c r="C194" s="231">
        <v>8</v>
      </c>
    </row>
    <row r="195" spans="2:3" s="91" customFormat="1" ht="25" customHeight="1" x14ac:dyDescent="0.2">
      <c r="B195" s="227" t="s">
        <v>329</v>
      </c>
      <c r="C195" s="231">
        <v>7</v>
      </c>
    </row>
    <row r="196" spans="2:3" s="91" customFormat="1" ht="25" customHeight="1" x14ac:dyDescent="0.2">
      <c r="B196" s="227" t="s">
        <v>333</v>
      </c>
      <c r="C196" s="231">
        <v>7</v>
      </c>
    </row>
    <row r="197" spans="2:3" s="91" customFormat="1" ht="25" customHeight="1" x14ac:dyDescent="0.2">
      <c r="B197" s="227" t="s">
        <v>435</v>
      </c>
      <c r="C197" s="231">
        <v>7</v>
      </c>
    </row>
    <row r="198" spans="2:3" s="91" customFormat="1" ht="25" customHeight="1" x14ac:dyDescent="0.2">
      <c r="B198" s="227" t="s">
        <v>663</v>
      </c>
      <c r="C198" s="231">
        <v>7</v>
      </c>
    </row>
    <row r="199" spans="2:3" s="91" customFormat="1" ht="25" customHeight="1" x14ac:dyDescent="0.2">
      <c r="B199" s="227" t="s">
        <v>335</v>
      </c>
      <c r="C199" s="231">
        <v>6</v>
      </c>
    </row>
    <row r="200" spans="2:3" s="91" customFormat="1" ht="25" customHeight="1" x14ac:dyDescent="0.2">
      <c r="B200" s="227" t="s">
        <v>664</v>
      </c>
      <c r="C200" s="231">
        <v>6</v>
      </c>
    </row>
    <row r="201" spans="2:3" s="91" customFormat="1" ht="25" customHeight="1" x14ac:dyDescent="0.2">
      <c r="B201" s="227" t="s">
        <v>665</v>
      </c>
      <c r="C201" s="231">
        <v>6</v>
      </c>
    </row>
    <row r="202" spans="2:3" s="91" customFormat="1" ht="25" customHeight="1" x14ac:dyDescent="0.2">
      <c r="B202" s="227" t="s">
        <v>666</v>
      </c>
      <c r="C202" s="231">
        <v>6</v>
      </c>
    </row>
    <row r="203" spans="2:3" s="91" customFormat="1" ht="25" customHeight="1" x14ac:dyDescent="0.2">
      <c r="B203" s="227" t="s">
        <v>350</v>
      </c>
      <c r="C203" s="231">
        <v>6</v>
      </c>
    </row>
    <row r="204" spans="2:3" s="91" customFormat="1" ht="25" customHeight="1" x14ac:dyDescent="0.2">
      <c r="B204" s="227" t="s">
        <v>375</v>
      </c>
      <c r="C204" s="231">
        <v>6</v>
      </c>
    </row>
    <row r="205" spans="2:3" s="91" customFormat="1" ht="25" customHeight="1" x14ac:dyDescent="0.2">
      <c r="B205" s="227" t="s">
        <v>371</v>
      </c>
      <c r="C205" s="231">
        <v>6</v>
      </c>
    </row>
    <row r="206" spans="2:3" s="91" customFormat="1" ht="50" customHeight="1" x14ac:dyDescent="0.2">
      <c r="B206" s="227" t="s">
        <v>452</v>
      </c>
      <c r="C206" s="231">
        <v>6</v>
      </c>
    </row>
    <row r="207" spans="2:3" s="91" customFormat="1" ht="50" customHeight="1" x14ac:dyDescent="0.2">
      <c r="B207" s="227" t="s">
        <v>667</v>
      </c>
      <c r="C207" s="231">
        <v>6</v>
      </c>
    </row>
    <row r="208" spans="2:3" s="91" customFormat="1" ht="25" customHeight="1" x14ac:dyDescent="0.2">
      <c r="B208" s="227" t="s">
        <v>668</v>
      </c>
      <c r="C208" s="231">
        <v>6</v>
      </c>
    </row>
    <row r="209" spans="2:3" s="91" customFormat="1" ht="25" customHeight="1" x14ac:dyDescent="0.2">
      <c r="B209" s="227" t="s">
        <v>669</v>
      </c>
      <c r="C209" s="231">
        <v>6</v>
      </c>
    </row>
    <row r="210" spans="2:3" s="91" customFormat="1" ht="25" customHeight="1" x14ac:dyDescent="0.2">
      <c r="B210" s="227" t="s">
        <v>444</v>
      </c>
      <c r="C210" s="231">
        <v>6</v>
      </c>
    </row>
    <row r="211" spans="2:3" s="91" customFormat="1" ht="25" customHeight="1" x14ac:dyDescent="0.2">
      <c r="B211" s="227" t="s">
        <v>670</v>
      </c>
      <c r="C211" s="231">
        <v>6</v>
      </c>
    </row>
    <row r="212" spans="2:3" s="91" customFormat="1" ht="25" customHeight="1" x14ac:dyDescent="0.2">
      <c r="B212" s="227" t="s">
        <v>671</v>
      </c>
      <c r="C212" s="231">
        <v>6</v>
      </c>
    </row>
    <row r="213" spans="2:3" s="91" customFormat="1" ht="25" customHeight="1" x14ac:dyDescent="0.2">
      <c r="B213" s="227" t="s">
        <v>672</v>
      </c>
      <c r="C213" s="231">
        <v>6</v>
      </c>
    </row>
    <row r="214" spans="2:3" s="91" customFormat="1" ht="25" customHeight="1" x14ac:dyDescent="0.2">
      <c r="B214" s="227" t="s">
        <v>327</v>
      </c>
      <c r="C214" s="231">
        <v>5</v>
      </c>
    </row>
    <row r="215" spans="2:3" s="91" customFormat="1" ht="25" customHeight="1" x14ac:dyDescent="0.2">
      <c r="B215" s="227" t="s">
        <v>330</v>
      </c>
      <c r="C215" s="231">
        <v>5</v>
      </c>
    </row>
    <row r="216" spans="2:3" s="91" customFormat="1" ht="25" customHeight="1" x14ac:dyDescent="0.2">
      <c r="B216" s="227" t="s">
        <v>332</v>
      </c>
      <c r="C216" s="231">
        <v>5</v>
      </c>
    </row>
    <row r="217" spans="2:3" s="91" customFormat="1" ht="25" customHeight="1" x14ac:dyDescent="0.2">
      <c r="B217" s="227" t="s">
        <v>337</v>
      </c>
      <c r="C217" s="231">
        <v>5</v>
      </c>
    </row>
    <row r="218" spans="2:3" s="91" customFormat="1" ht="25" customHeight="1" x14ac:dyDescent="0.2">
      <c r="B218" s="227" t="s">
        <v>536</v>
      </c>
      <c r="C218" s="231">
        <v>5</v>
      </c>
    </row>
    <row r="219" spans="2:3" s="91" customFormat="1" ht="25" customHeight="1" x14ac:dyDescent="0.2">
      <c r="B219" s="227" t="s">
        <v>356</v>
      </c>
      <c r="C219" s="231">
        <v>5</v>
      </c>
    </row>
    <row r="220" spans="2:3" s="91" customFormat="1" ht="25" customHeight="1" x14ac:dyDescent="0.2">
      <c r="B220" s="227" t="s">
        <v>343</v>
      </c>
      <c r="C220" s="231">
        <v>5</v>
      </c>
    </row>
    <row r="221" spans="2:3" s="91" customFormat="1" ht="25" customHeight="1" x14ac:dyDescent="0.2">
      <c r="B221" s="227" t="s">
        <v>354</v>
      </c>
      <c r="C221" s="231">
        <v>5</v>
      </c>
    </row>
    <row r="222" spans="2:3" s="91" customFormat="1" ht="25" customHeight="1" x14ac:dyDescent="0.2">
      <c r="B222" s="227" t="s">
        <v>527</v>
      </c>
      <c r="C222" s="231">
        <v>5</v>
      </c>
    </row>
    <row r="223" spans="2:3" s="91" customFormat="1" ht="25" customHeight="1" x14ac:dyDescent="0.2">
      <c r="B223" s="227" t="s">
        <v>367</v>
      </c>
      <c r="C223" s="231">
        <v>5</v>
      </c>
    </row>
    <row r="224" spans="2:3" s="91" customFormat="1" ht="25" customHeight="1" x14ac:dyDescent="0.2">
      <c r="B224" s="227" t="s">
        <v>372</v>
      </c>
      <c r="C224" s="231">
        <v>5</v>
      </c>
    </row>
    <row r="225" spans="2:3" s="91" customFormat="1" ht="25" customHeight="1" x14ac:dyDescent="0.2">
      <c r="B225" s="227" t="s">
        <v>360</v>
      </c>
      <c r="C225" s="231">
        <v>5</v>
      </c>
    </row>
    <row r="226" spans="2:3" s="91" customFormat="1" ht="25" customHeight="1" x14ac:dyDescent="0.2">
      <c r="B226" s="227" t="s">
        <v>338</v>
      </c>
      <c r="C226" s="231">
        <v>5</v>
      </c>
    </row>
    <row r="227" spans="2:3" s="91" customFormat="1" ht="25" customHeight="1" x14ac:dyDescent="0.2">
      <c r="B227" s="227" t="s">
        <v>358</v>
      </c>
      <c r="C227" s="231">
        <v>5</v>
      </c>
    </row>
    <row r="228" spans="2:3" s="91" customFormat="1" ht="50" customHeight="1" x14ac:dyDescent="0.2">
      <c r="B228" s="227" t="s">
        <v>673</v>
      </c>
      <c r="C228" s="231">
        <v>5</v>
      </c>
    </row>
    <row r="229" spans="2:3" s="91" customFormat="1" ht="25" customHeight="1" x14ac:dyDescent="0.2">
      <c r="B229" s="227" t="s">
        <v>357</v>
      </c>
      <c r="C229" s="231">
        <v>5</v>
      </c>
    </row>
    <row r="230" spans="2:3" s="91" customFormat="1" ht="25" customHeight="1" x14ac:dyDescent="0.2">
      <c r="B230" s="227" t="s">
        <v>346</v>
      </c>
      <c r="C230" s="231">
        <v>5</v>
      </c>
    </row>
    <row r="231" spans="2:3" s="91" customFormat="1" ht="25" customHeight="1" x14ac:dyDescent="0.2">
      <c r="B231" s="227" t="s">
        <v>351</v>
      </c>
      <c r="C231" s="231">
        <v>5</v>
      </c>
    </row>
    <row r="232" spans="2:3" s="91" customFormat="1" ht="25" customHeight="1" x14ac:dyDescent="0.2">
      <c r="B232" s="227" t="s">
        <v>345</v>
      </c>
      <c r="C232" s="231">
        <v>5</v>
      </c>
    </row>
    <row r="233" spans="2:3" s="91" customFormat="1" ht="50" customHeight="1" x14ac:dyDescent="0.2">
      <c r="B233" s="227" t="s">
        <v>538</v>
      </c>
      <c r="C233" s="231">
        <v>5</v>
      </c>
    </row>
    <row r="234" spans="2:3" s="91" customFormat="1" ht="50" customHeight="1" x14ac:dyDescent="0.2">
      <c r="B234" s="227" t="s">
        <v>528</v>
      </c>
      <c r="C234" s="231">
        <v>5</v>
      </c>
    </row>
    <row r="235" spans="2:3" s="91" customFormat="1" ht="25" customHeight="1" x14ac:dyDescent="0.2">
      <c r="B235" s="227" t="s">
        <v>342</v>
      </c>
      <c r="C235" s="231">
        <v>5</v>
      </c>
    </row>
    <row r="236" spans="2:3" s="91" customFormat="1" ht="25" customHeight="1" x14ac:dyDescent="0.2">
      <c r="B236" s="227" t="s">
        <v>331</v>
      </c>
      <c r="C236" s="231">
        <v>5</v>
      </c>
    </row>
    <row r="237" spans="2:3" s="91" customFormat="1" ht="25" customHeight="1" x14ac:dyDescent="0.2">
      <c r="B237" s="227" t="s">
        <v>379</v>
      </c>
      <c r="C237" s="231">
        <v>5</v>
      </c>
    </row>
    <row r="238" spans="2:3" s="91" customFormat="1" ht="25" customHeight="1" x14ac:dyDescent="0.2">
      <c r="B238" s="227" t="s">
        <v>368</v>
      </c>
      <c r="C238" s="231">
        <v>5</v>
      </c>
    </row>
    <row r="239" spans="2:3" s="91" customFormat="1" ht="25" customHeight="1" x14ac:dyDescent="0.2">
      <c r="B239" s="227" t="s">
        <v>542</v>
      </c>
      <c r="C239" s="231">
        <v>5</v>
      </c>
    </row>
    <row r="240" spans="2:3" s="91" customFormat="1" ht="25" customHeight="1" x14ac:dyDescent="0.2">
      <c r="B240" s="227" t="s">
        <v>366</v>
      </c>
      <c r="C240" s="231">
        <v>5</v>
      </c>
    </row>
    <row r="241" spans="2:3" s="91" customFormat="1" ht="25" customHeight="1" x14ac:dyDescent="0.2">
      <c r="B241" s="227" t="s">
        <v>369</v>
      </c>
      <c r="C241" s="231">
        <v>5</v>
      </c>
    </row>
    <row r="242" spans="2:3" s="91" customFormat="1" ht="25" customHeight="1" x14ac:dyDescent="0.2">
      <c r="B242" s="227" t="s">
        <v>376</v>
      </c>
      <c r="C242" s="231">
        <v>5</v>
      </c>
    </row>
    <row r="243" spans="2:3" s="91" customFormat="1" ht="25" customHeight="1" x14ac:dyDescent="0.2">
      <c r="B243" s="227" t="s">
        <v>340</v>
      </c>
      <c r="C243" s="231">
        <v>5</v>
      </c>
    </row>
    <row r="244" spans="2:3" s="91" customFormat="1" ht="25" customHeight="1" x14ac:dyDescent="0.2">
      <c r="B244" s="227" t="s">
        <v>380</v>
      </c>
      <c r="C244" s="231">
        <v>5</v>
      </c>
    </row>
    <row r="245" spans="2:3" s="91" customFormat="1" ht="50" customHeight="1" x14ac:dyDescent="0.2">
      <c r="B245" s="227" t="s">
        <v>398</v>
      </c>
      <c r="C245" s="231">
        <v>5</v>
      </c>
    </row>
    <row r="246" spans="2:3" s="91" customFormat="1" ht="25" customHeight="1" x14ac:dyDescent="0.2">
      <c r="B246" s="227" t="s">
        <v>349</v>
      </c>
      <c r="C246" s="231">
        <v>5</v>
      </c>
    </row>
    <row r="247" spans="2:3" s="91" customFormat="1" ht="50" customHeight="1" x14ac:dyDescent="0.2">
      <c r="B247" s="227" t="s">
        <v>674</v>
      </c>
      <c r="C247" s="231">
        <v>5</v>
      </c>
    </row>
    <row r="248" spans="2:3" s="91" customFormat="1" ht="25" customHeight="1" x14ac:dyDescent="0.2">
      <c r="B248" s="227" t="s">
        <v>532</v>
      </c>
      <c r="C248" s="231">
        <v>5</v>
      </c>
    </row>
    <row r="249" spans="2:3" s="91" customFormat="1" ht="25" customHeight="1" x14ac:dyDescent="0.2">
      <c r="B249" s="227" t="s">
        <v>401</v>
      </c>
      <c r="C249" s="231">
        <v>5</v>
      </c>
    </row>
    <row r="250" spans="2:3" s="91" customFormat="1" ht="25" customHeight="1" x14ac:dyDescent="0.2">
      <c r="B250" s="227" t="s">
        <v>675</v>
      </c>
      <c r="C250" s="231">
        <v>5</v>
      </c>
    </row>
    <row r="251" spans="2:3" s="91" customFormat="1" ht="25" customHeight="1" x14ac:dyDescent="0.2">
      <c r="B251" s="227" t="s">
        <v>676</v>
      </c>
      <c r="C251" s="231">
        <v>5</v>
      </c>
    </row>
    <row r="252" spans="2:3" s="91" customFormat="1" ht="25" customHeight="1" x14ac:dyDescent="0.2">
      <c r="B252" s="227" t="s">
        <v>677</v>
      </c>
      <c r="C252" s="231">
        <v>5</v>
      </c>
    </row>
    <row r="253" spans="2:3" s="91" customFormat="1" ht="25" customHeight="1" x14ac:dyDescent="0.2">
      <c r="B253" s="227" t="s">
        <v>678</v>
      </c>
      <c r="C253" s="231">
        <v>5</v>
      </c>
    </row>
    <row r="254" spans="2:3" s="91" customFormat="1" ht="25" customHeight="1" x14ac:dyDescent="0.2">
      <c r="B254" s="227" t="s">
        <v>679</v>
      </c>
      <c r="C254" s="231">
        <v>5</v>
      </c>
    </row>
    <row r="255" spans="2:3" s="91" customFormat="1" ht="50" customHeight="1" x14ac:dyDescent="0.2">
      <c r="B255" s="227" t="s">
        <v>680</v>
      </c>
      <c r="C255" s="231">
        <v>5</v>
      </c>
    </row>
    <row r="256" spans="2:3" s="91" customFormat="1" ht="25" customHeight="1" x14ac:dyDescent="0.2">
      <c r="B256" s="227" t="s">
        <v>681</v>
      </c>
      <c r="C256" s="231">
        <v>5</v>
      </c>
    </row>
    <row r="257" spans="2:3" s="91" customFormat="1" ht="50" customHeight="1" x14ac:dyDescent="0.2">
      <c r="B257" s="227" t="s">
        <v>572</v>
      </c>
      <c r="C257" s="231">
        <v>4</v>
      </c>
    </row>
    <row r="258" spans="2:3" s="91" customFormat="1" ht="25" customHeight="1" x14ac:dyDescent="0.2">
      <c r="B258" s="227" t="s">
        <v>537</v>
      </c>
      <c r="C258" s="231">
        <v>4</v>
      </c>
    </row>
    <row r="259" spans="2:3" s="91" customFormat="1" ht="50" customHeight="1" x14ac:dyDescent="0.2">
      <c r="B259" s="227" t="s">
        <v>453</v>
      </c>
      <c r="C259" s="231">
        <v>4</v>
      </c>
    </row>
    <row r="260" spans="2:3" s="91" customFormat="1" ht="25" customHeight="1" x14ac:dyDescent="0.2">
      <c r="B260" s="227" t="s">
        <v>344</v>
      </c>
      <c r="C260" s="231">
        <v>4</v>
      </c>
    </row>
    <row r="261" spans="2:3" s="91" customFormat="1" ht="25" customHeight="1" x14ac:dyDescent="0.2">
      <c r="B261" s="227" t="s">
        <v>383</v>
      </c>
      <c r="C261" s="231">
        <v>4</v>
      </c>
    </row>
    <row r="262" spans="2:3" s="91" customFormat="1" ht="25" customHeight="1" x14ac:dyDescent="0.2">
      <c r="B262" s="227" t="s">
        <v>341</v>
      </c>
      <c r="C262" s="231">
        <v>4</v>
      </c>
    </row>
    <row r="263" spans="2:3" s="91" customFormat="1" ht="25" customHeight="1" x14ac:dyDescent="0.2">
      <c r="B263" s="227" t="s">
        <v>409</v>
      </c>
      <c r="C263" s="231">
        <v>4</v>
      </c>
    </row>
    <row r="264" spans="2:3" s="91" customFormat="1" ht="25" customHeight="1" x14ac:dyDescent="0.2">
      <c r="B264" s="227" t="s">
        <v>425</v>
      </c>
      <c r="C264" s="231">
        <v>4</v>
      </c>
    </row>
    <row r="265" spans="2:3" s="91" customFormat="1" ht="25" customHeight="1" x14ac:dyDescent="0.2">
      <c r="B265" s="227" t="s">
        <v>756</v>
      </c>
      <c r="C265" s="231">
        <v>4</v>
      </c>
    </row>
    <row r="266" spans="2:3" s="91" customFormat="1" ht="25" customHeight="1" x14ac:dyDescent="0.2">
      <c r="B266" s="227" t="s">
        <v>682</v>
      </c>
      <c r="C266" s="231">
        <v>4</v>
      </c>
    </row>
    <row r="267" spans="2:3" s="91" customFormat="1" ht="25" customHeight="1" x14ac:dyDescent="0.2">
      <c r="B267" s="227" t="s">
        <v>683</v>
      </c>
      <c r="C267" s="231">
        <v>4</v>
      </c>
    </row>
    <row r="268" spans="2:3" s="91" customFormat="1" ht="25" customHeight="1" x14ac:dyDescent="0.2">
      <c r="B268" s="227" t="s">
        <v>684</v>
      </c>
      <c r="C268" s="231">
        <v>4</v>
      </c>
    </row>
    <row r="269" spans="2:3" s="91" customFormat="1" ht="25" customHeight="1" x14ac:dyDescent="0.2">
      <c r="B269" s="227" t="s">
        <v>417</v>
      </c>
      <c r="C269" s="231">
        <v>3</v>
      </c>
    </row>
    <row r="270" spans="2:3" s="91" customFormat="1" ht="25" customHeight="1" x14ac:dyDescent="0.2">
      <c r="B270" s="227" t="s">
        <v>757</v>
      </c>
      <c r="C270" s="231">
        <v>3</v>
      </c>
    </row>
    <row r="271" spans="2:3" s="91" customFormat="1" ht="25" customHeight="1" x14ac:dyDescent="0.2">
      <c r="B271" s="227" t="s">
        <v>407</v>
      </c>
      <c r="C271" s="231">
        <v>3</v>
      </c>
    </row>
    <row r="272" spans="2:3" s="91" customFormat="1" ht="25" customHeight="1" x14ac:dyDescent="0.2">
      <c r="B272" s="227" t="s">
        <v>427</v>
      </c>
      <c r="C272" s="231">
        <v>3</v>
      </c>
    </row>
    <row r="273" spans="2:3" s="91" customFormat="1" ht="25" customHeight="1" x14ac:dyDescent="0.2">
      <c r="B273" s="227" t="s">
        <v>685</v>
      </c>
      <c r="C273" s="231">
        <v>3</v>
      </c>
    </row>
    <row r="274" spans="2:3" s="91" customFormat="1" ht="25" customHeight="1" x14ac:dyDescent="0.2">
      <c r="B274" s="227" t="s">
        <v>686</v>
      </c>
      <c r="C274" s="231">
        <v>3</v>
      </c>
    </row>
    <row r="275" spans="2:3" s="91" customFormat="1" ht="25" customHeight="1" x14ac:dyDescent="0.2">
      <c r="B275" s="227" t="s">
        <v>687</v>
      </c>
      <c r="C275" s="231">
        <v>3</v>
      </c>
    </row>
    <row r="276" spans="2:3" s="91" customFormat="1" ht="25" customHeight="1" x14ac:dyDescent="0.2">
      <c r="B276" s="227" t="s">
        <v>688</v>
      </c>
      <c r="C276" s="231">
        <v>3</v>
      </c>
    </row>
    <row r="277" spans="2:3" s="91" customFormat="1" ht="25" customHeight="1" x14ac:dyDescent="0.2">
      <c r="B277" s="227" t="s">
        <v>689</v>
      </c>
      <c r="C277" s="231">
        <v>3</v>
      </c>
    </row>
    <row r="278" spans="2:3" s="91" customFormat="1" ht="50" customHeight="1" x14ac:dyDescent="0.2">
      <c r="B278" s="227" t="s">
        <v>758</v>
      </c>
      <c r="C278" s="231">
        <v>2</v>
      </c>
    </row>
    <row r="279" spans="2:3" s="91" customFormat="1" ht="50" customHeight="1" x14ac:dyDescent="0.2">
      <c r="B279" s="227" t="s">
        <v>413</v>
      </c>
      <c r="C279" s="231">
        <v>2</v>
      </c>
    </row>
    <row r="280" spans="2:3" s="91" customFormat="1" ht="25" customHeight="1" x14ac:dyDescent="0.2">
      <c r="B280" s="227" t="s">
        <v>526</v>
      </c>
      <c r="C280" s="231">
        <v>2</v>
      </c>
    </row>
    <row r="281" spans="2:3" s="91" customFormat="1" ht="25" customHeight="1" x14ac:dyDescent="0.2">
      <c r="B281" s="227" t="s">
        <v>690</v>
      </c>
      <c r="C281" s="231">
        <v>2</v>
      </c>
    </row>
    <row r="282" spans="2:3" s="91" customFormat="1" ht="25" customHeight="1" x14ac:dyDescent="0.2">
      <c r="B282" s="227" t="s">
        <v>759</v>
      </c>
      <c r="C282" s="231">
        <v>2</v>
      </c>
    </row>
    <row r="283" spans="2:3" s="91" customFormat="1" ht="25" customHeight="1" x14ac:dyDescent="0.2">
      <c r="B283" s="227" t="s">
        <v>691</v>
      </c>
      <c r="C283" s="231">
        <v>2</v>
      </c>
    </row>
    <row r="284" spans="2:3" s="91" customFormat="1" ht="50" customHeight="1" x14ac:dyDescent="0.2">
      <c r="B284" s="227" t="s">
        <v>760</v>
      </c>
      <c r="C284" s="231">
        <v>2</v>
      </c>
    </row>
    <row r="285" spans="2:3" s="91" customFormat="1" ht="50" customHeight="1" x14ac:dyDescent="0.2">
      <c r="B285" s="227" t="s">
        <v>761</v>
      </c>
      <c r="C285" s="231">
        <v>2</v>
      </c>
    </row>
    <row r="286" spans="2:3" s="91" customFormat="1" ht="50" customHeight="1" x14ac:dyDescent="0.2">
      <c r="B286" s="227" t="s">
        <v>692</v>
      </c>
      <c r="C286" s="231">
        <v>2</v>
      </c>
    </row>
    <row r="287" spans="2:3" s="91" customFormat="1" ht="50" customHeight="1" x14ac:dyDescent="0.2">
      <c r="B287" s="227" t="s">
        <v>399</v>
      </c>
      <c r="C287" s="231">
        <v>2</v>
      </c>
    </row>
    <row r="288" spans="2:3" s="91" customFormat="1" ht="25" customHeight="1" x14ac:dyDescent="0.2">
      <c r="B288" s="227" t="s">
        <v>693</v>
      </c>
      <c r="C288" s="231">
        <v>2</v>
      </c>
    </row>
    <row r="289" spans="2:3" s="91" customFormat="1" ht="25" customHeight="1" x14ac:dyDescent="0.2">
      <c r="B289" s="227" t="s">
        <v>694</v>
      </c>
      <c r="C289" s="231">
        <v>2</v>
      </c>
    </row>
    <row r="290" spans="2:3" s="91" customFormat="1" ht="25" customHeight="1" x14ac:dyDescent="0.2">
      <c r="B290" s="227" t="s">
        <v>695</v>
      </c>
      <c r="C290" s="231">
        <v>2</v>
      </c>
    </row>
    <row r="291" spans="2:3" s="91" customFormat="1" ht="50" customHeight="1" x14ac:dyDescent="0.2">
      <c r="B291" s="227" t="s">
        <v>696</v>
      </c>
      <c r="C291" s="231">
        <v>2</v>
      </c>
    </row>
    <row r="292" spans="2:3" s="91" customFormat="1" ht="25" customHeight="1" x14ac:dyDescent="0.2">
      <c r="B292" s="227" t="s">
        <v>697</v>
      </c>
      <c r="C292" s="231">
        <v>2</v>
      </c>
    </row>
    <row r="293" spans="2:3" s="91" customFormat="1" ht="25" customHeight="1" x14ac:dyDescent="0.2">
      <c r="B293" s="227" t="s">
        <v>763</v>
      </c>
      <c r="C293" s="231">
        <v>2</v>
      </c>
    </row>
    <row r="294" spans="2:3" s="91" customFormat="1" ht="25" customHeight="1" x14ac:dyDescent="0.2">
      <c r="B294" s="227" t="s">
        <v>762</v>
      </c>
      <c r="C294" s="231">
        <v>2</v>
      </c>
    </row>
    <row r="295" spans="2:3" s="91" customFormat="1" ht="25" customHeight="1" x14ac:dyDescent="0.2">
      <c r="B295" s="227" t="s">
        <v>698</v>
      </c>
      <c r="C295" s="231">
        <v>2</v>
      </c>
    </row>
    <row r="296" spans="2:3" s="91" customFormat="1" ht="25" customHeight="1" x14ac:dyDescent="0.2">
      <c r="B296" s="227" t="s">
        <v>699</v>
      </c>
      <c r="C296" s="231">
        <v>2</v>
      </c>
    </row>
    <row r="297" spans="2:3" s="91" customFormat="1" ht="50" customHeight="1" x14ac:dyDescent="0.2">
      <c r="B297" s="227" t="s">
        <v>764</v>
      </c>
      <c r="C297" s="231">
        <v>2</v>
      </c>
    </row>
    <row r="298" spans="2:3" s="91" customFormat="1" ht="25" customHeight="1" x14ac:dyDescent="0.2">
      <c r="B298" s="227" t="s">
        <v>700</v>
      </c>
      <c r="C298" s="231">
        <v>2</v>
      </c>
    </row>
    <row r="299" spans="2:3" s="91" customFormat="1" ht="25" customHeight="1" x14ac:dyDescent="0.2">
      <c r="B299" s="227" t="s">
        <v>465</v>
      </c>
      <c r="C299" s="231">
        <v>1</v>
      </c>
    </row>
    <row r="300" spans="2:3" s="91" customFormat="1" ht="50" customHeight="1" x14ac:dyDescent="0.2">
      <c r="B300" s="227" t="s">
        <v>511</v>
      </c>
      <c r="C300" s="231">
        <v>1</v>
      </c>
    </row>
    <row r="301" spans="2:3" s="91" customFormat="1" ht="25" customHeight="1" x14ac:dyDescent="0.2">
      <c r="B301" s="227" t="s">
        <v>513</v>
      </c>
      <c r="C301" s="231">
        <v>1</v>
      </c>
    </row>
    <row r="302" spans="2:3" s="91" customFormat="1" ht="50" customHeight="1" x14ac:dyDescent="0.2">
      <c r="B302" s="227" t="s">
        <v>566</v>
      </c>
      <c r="C302" s="231">
        <v>1</v>
      </c>
    </row>
    <row r="303" spans="2:3" s="91" customFormat="1" ht="50" customHeight="1" x14ac:dyDescent="0.2">
      <c r="B303" s="227" t="s">
        <v>502</v>
      </c>
      <c r="C303" s="231">
        <v>1</v>
      </c>
    </row>
    <row r="304" spans="2:3" s="91" customFormat="1" ht="50" customHeight="1" x14ac:dyDescent="0.2">
      <c r="B304" s="227" t="s">
        <v>765</v>
      </c>
      <c r="C304" s="231">
        <v>1</v>
      </c>
    </row>
    <row r="305" spans="2:3" s="91" customFormat="1" ht="50" customHeight="1" x14ac:dyDescent="0.2">
      <c r="B305" s="227" t="s">
        <v>490</v>
      </c>
      <c r="C305" s="231">
        <v>1</v>
      </c>
    </row>
    <row r="306" spans="2:3" s="91" customFormat="1" ht="50" customHeight="1" x14ac:dyDescent="0.2">
      <c r="B306" s="227" t="s">
        <v>487</v>
      </c>
      <c r="C306" s="231">
        <v>1</v>
      </c>
    </row>
    <row r="307" spans="2:3" s="91" customFormat="1" ht="25" customHeight="1" x14ac:dyDescent="0.2">
      <c r="B307" s="227" t="s">
        <v>545</v>
      </c>
      <c r="C307" s="231">
        <v>1</v>
      </c>
    </row>
    <row r="308" spans="2:3" s="91" customFormat="1" ht="50" customHeight="1" x14ac:dyDescent="0.2">
      <c r="B308" s="227" t="s">
        <v>486</v>
      </c>
      <c r="C308" s="231">
        <v>1</v>
      </c>
    </row>
    <row r="309" spans="2:3" s="91" customFormat="1" ht="50" customHeight="1" x14ac:dyDescent="0.2">
      <c r="B309" s="227" t="s">
        <v>766</v>
      </c>
      <c r="C309" s="231">
        <v>1</v>
      </c>
    </row>
    <row r="310" spans="2:3" s="91" customFormat="1" ht="50" customHeight="1" x14ac:dyDescent="0.2">
      <c r="B310" s="227" t="s">
        <v>553</v>
      </c>
      <c r="C310" s="231">
        <v>1</v>
      </c>
    </row>
    <row r="311" spans="2:3" s="91" customFormat="1" ht="50" customHeight="1" x14ac:dyDescent="0.2">
      <c r="B311" s="227" t="s">
        <v>767</v>
      </c>
      <c r="C311" s="231">
        <v>1</v>
      </c>
    </row>
    <row r="312" spans="2:3" s="91" customFormat="1" ht="25" customHeight="1" x14ac:dyDescent="0.2">
      <c r="B312" s="227" t="s">
        <v>768</v>
      </c>
      <c r="C312" s="231">
        <v>1</v>
      </c>
    </row>
    <row r="313" spans="2:3" s="91" customFormat="1" ht="50" customHeight="1" x14ac:dyDescent="0.2">
      <c r="B313" s="227" t="s">
        <v>550</v>
      </c>
      <c r="C313" s="231">
        <v>1</v>
      </c>
    </row>
    <row r="314" spans="2:3" s="91" customFormat="1" ht="50" customHeight="1" x14ac:dyDescent="0.2">
      <c r="B314" s="227" t="s">
        <v>552</v>
      </c>
      <c r="C314" s="231">
        <v>1</v>
      </c>
    </row>
    <row r="315" spans="2:3" s="91" customFormat="1" ht="25" customHeight="1" x14ac:dyDescent="0.2">
      <c r="B315" s="227" t="s">
        <v>499</v>
      </c>
      <c r="C315" s="231">
        <v>1</v>
      </c>
    </row>
    <row r="316" spans="2:3" s="91" customFormat="1" ht="25" customHeight="1" x14ac:dyDescent="0.2">
      <c r="B316" s="227" t="s">
        <v>504</v>
      </c>
      <c r="C316" s="231">
        <v>1</v>
      </c>
    </row>
    <row r="317" spans="2:3" s="91" customFormat="1" ht="50" customHeight="1" x14ac:dyDescent="0.2">
      <c r="B317" s="227" t="s">
        <v>551</v>
      </c>
      <c r="C317" s="231">
        <v>1</v>
      </c>
    </row>
    <row r="318" spans="2:3" s="91" customFormat="1" ht="50" customHeight="1" x14ac:dyDescent="0.2">
      <c r="B318" s="227" t="s">
        <v>565</v>
      </c>
      <c r="C318" s="231">
        <v>1</v>
      </c>
    </row>
    <row r="319" spans="2:3" s="91" customFormat="1" ht="50" customHeight="1" x14ac:dyDescent="0.2">
      <c r="B319" s="227" t="s">
        <v>485</v>
      </c>
      <c r="C319" s="231">
        <v>1</v>
      </c>
    </row>
    <row r="320" spans="2:3" s="91" customFormat="1" ht="50" customHeight="1" x14ac:dyDescent="0.2">
      <c r="B320" s="227" t="s">
        <v>505</v>
      </c>
      <c r="C320" s="231">
        <v>1</v>
      </c>
    </row>
    <row r="321" spans="2:3" s="91" customFormat="1" ht="50" customHeight="1" x14ac:dyDescent="0.2">
      <c r="B321" s="227" t="s">
        <v>769</v>
      </c>
      <c r="C321" s="231">
        <v>1</v>
      </c>
    </row>
    <row r="322" spans="2:3" s="91" customFormat="1" ht="25" customHeight="1" x14ac:dyDescent="0.2">
      <c r="B322" s="227" t="s">
        <v>489</v>
      </c>
      <c r="C322" s="231">
        <v>1</v>
      </c>
    </row>
    <row r="323" spans="2:3" s="91" customFormat="1" ht="50" customHeight="1" x14ac:dyDescent="0.2">
      <c r="B323" s="227" t="s">
        <v>517</v>
      </c>
      <c r="C323" s="231">
        <v>1</v>
      </c>
    </row>
    <row r="324" spans="2:3" s="91" customFormat="1" ht="50" customHeight="1" x14ac:dyDescent="0.2">
      <c r="B324" s="227" t="s">
        <v>770</v>
      </c>
      <c r="C324" s="231">
        <v>1</v>
      </c>
    </row>
    <row r="325" spans="2:3" s="91" customFormat="1" ht="50" customHeight="1" x14ac:dyDescent="0.2">
      <c r="B325" s="227" t="s">
        <v>771</v>
      </c>
      <c r="C325" s="231">
        <v>1</v>
      </c>
    </row>
    <row r="326" spans="2:3" s="91" customFormat="1" ht="25" customHeight="1" x14ac:dyDescent="0.2">
      <c r="B326" s="227" t="s">
        <v>498</v>
      </c>
      <c r="C326" s="231">
        <v>1</v>
      </c>
    </row>
    <row r="327" spans="2:3" s="91" customFormat="1" ht="50" customHeight="1" x14ac:dyDescent="0.2">
      <c r="B327" s="227" t="s">
        <v>701</v>
      </c>
      <c r="C327" s="231">
        <v>1</v>
      </c>
    </row>
    <row r="328" spans="2:3" s="91" customFormat="1" ht="50" customHeight="1" x14ac:dyDescent="0.2">
      <c r="B328" s="227" t="s">
        <v>772</v>
      </c>
      <c r="C328" s="231">
        <v>1</v>
      </c>
    </row>
    <row r="329" spans="2:3" s="91" customFormat="1" ht="25" customHeight="1" x14ac:dyDescent="0.2">
      <c r="B329" s="227" t="s">
        <v>773</v>
      </c>
      <c r="C329" s="231">
        <v>1</v>
      </c>
    </row>
    <row r="330" spans="2:3" s="91" customFormat="1" ht="50" customHeight="1" x14ac:dyDescent="0.2">
      <c r="B330" s="227" t="s">
        <v>477</v>
      </c>
      <c r="C330" s="231">
        <v>1</v>
      </c>
    </row>
    <row r="331" spans="2:3" s="91" customFormat="1" ht="50" customHeight="1" x14ac:dyDescent="0.2">
      <c r="B331" s="227" t="s">
        <v>548</v>
      </c>
      <c r="C331" s="231">
        <v>1</v>
      </c>
    </row>
    <row r="332" spans="2:3" s="91" customFormat="1" ht="50" customHeight="1" x14ac:dyDescent="0.2">
      <c r="B332" s="227" t="s">
        <v>774</v>
      </c>
      <c r="C332" s="231">
        <v>1</v>
      </c>
    </row>
    <row r="333" spans="2:3" s="91" customFormat="1" ht="50" customHeight="1" x14ac:dyDescent="0.2">
      <c r="B333" s="227" t="s">
        <v>480</v>
      </c>
      <c r="C333" s="231">
        <v>1</v>
      </c>
    </row>
    <row r="334" spans="2:3" s="91" customFormat="1" ht="50" customHeight="1" x14ac:dyDescent="0.2">
      <c r="B334" s="227" t="s">
        <v>482</v>
      </c>
      <c r="C334" s="231">
        <v>1</v>
      </c>
    </row>
    <row r="335" spans="2:3" s="91" customFormat="1" ht="50" customHeight="1" x14ac:dyDescent="0.2">
      <c r="B335" s="227" t="s">
        <v>496</v>
      </c>
      <c r="C335" s="231">
        <v>1</v>
      </c>
    </row>
    <row r="336" spans="2:3" s="91" customFormat="1" ht="50" customHeight="1" x14ac:dyDescent="0.2">
      <c r="B336" s="227" t="s">
        <v>509</v>
      </c>
      <c r="C336" s="231">
        <v>1</v>
      </c>
    </row>
    <row r="337" spans="2:3" s="91" customFormat="1" ht="25" customHeight="1" x14ac:dyDescent="0.2">
      <c r="B337" s="227" t="s">
        <v>510</v>
      </c>
      <c r="C337" s="231">
        <v>1</v>
      </c>
    </row>
    <row r="338" spans="2:3" s="91" customFormat="1" ht="50" customHeight="1" x14ac:dyDescent="0.2">
      <c r="B338" s="227" t="s">
        <v>491</v>
      </c>
      <c r="C338" s="231">
        <v>1</v>
      </c>
    </row>
    <row r="339" spans="2:3" s="91" customFormat="1" ht="50" customHeight="1" x14ac:dyDescent="0.2">
      <c r="B339" s="227" t="s">
        <v>512</v>
      </c>
      <c r="C339" s="231">
        <v>1</v>
      </c>
    </row>
    <row r="340" spans="2:3" s="91" customFormat="1" ht="50" customHeight="1" x14ac:dyDescent="0.2">
      <c r="B340" s="227" t="s">
        <v>702</v>
      </c>
      <c r="C340" s="231">
        <v>1</v>
      </c>
    </row>
    <row r="341" spans="2:3" s="91" customFormat="1" ht="50" customHeight="1" x14ac:dyDescent="0.2">
      <c r="B341" s="227" t="s">
        <v>562</v>
      </c>
      <c r="C341" s="231">
        <v>1</v>
      </c>
    </row>
    <row r="342" spans="2:3" s="91" customFormat="1" ht="25" customHeight="1" x14ac:dyDescent="0.2">
      <c r="B342" s="227" t="s">
        <v>554</v>
      </c>
      <c r="C342" s="231">
        <v>1</v>
      </c>
    </row>
    <row r="343" spans="2:3" s="91" customFormat="1" ht="25" customHeight="1" x14ac:dyDescent="0.2">
      <c r="B343" s="227" t="s">
        <v>703</v>
      </c>
      <c r="C343" s="231">
        <v>1</v>
      </c>
    </row>
    <row r="344" spans="2:3" s="91" customFormat="1" ht="50" customHeight="1" x14ac:dyDescent="0.2">
      <c r="B344" s="227" t="s">
        <v>704</v>
      </c>
      <c r="C344" s="231">
        <v>1</v>
      </c>
    </row>
    <row r="345" spans="2:3" s="91" customFormat="1" ht="25" customHeight="1" x14ac:dyDescent="0.2">
      <c r="B345" s="227" t="s">
        <v>705</v>
      </c>
      <c r="C345" s="231">
        <v>1</v>
      </c>
    </row>
    <row r="346" spans="2:3" s="91" customFormat="1" ht="25" customHeight="1" x14ac:dyDescent="0.2">
      <c r="B346" s="227" t="s">
        <v>497</v>
      </c>
      <c r="C346" s="231">
        <v>1</v>
      </c>
    </row>
    <row r="347" spans="2:3" s="91" customFormat="1" ht="25" customHeight="1" x14ac:dyDescent="0.2">
      <c r="B347" s="227" t="s">
        <v>503</v>
      </c>
      <c r="C347" s="231">
        <v>1</v>
      </c>
    </row>
    <row r="348" spans="2:3" s="91" customFormat="1" ht="25" customHeight="1" x14ac:dyDescent="0.2">
      <c r="B348" s="227" t="s">
        <v>706</v>
      </c>
      <c r="C348" s="231">
        <v>1</v>
      </c>
    </row>
    <row r="349" spans="2:3" s="91" customFormat="1" ht="25" customHeight="1" x14ac:dyDescent="0.2">
      <c r="B349" s="227" t="s">
        <v>707</v>
      </c>
      <c r="C349" s="231">
        <v>1</v>
      </c>
    </row>
    <row r="350" spans="2:3" s="91" customFormat="1" ht="50" customHeight="1" x14ac:dyDescent="0.2">
      <c r="B350" s="227" t="s">
        <v>547</v>
      </c>
      <c r="C350" s="231">
        <v>1</v>
      </c>
    </row>
    <row r="351" spans="2:3" s="91" customFormat="1" ht="50" customHeight="1" x14ac:dyDescent="0.2">
      <c r="B351" s="227" t="s">
        <v>500</v>
      </c>
      <c r="C351" s="231">
        <v>1</v>
      </c>
    </row>
    <row r="352" spans="2:3" s="91" customFormat="1" ht="25" customHeight="1" x14ac:dyDescent="0.2">
      <c r="B352" s="227" t="s">
        <v>708</v>
      </c>
      <c r="C352" s="231">
        <v>1</v>
      </c>
    </row>
    <row r="353" spans="2:3" s="91" customFormat="1" ht="50" customHeight="1" x14ac:dyDescent="0.2">
      <c r="B353" s="227" t="s">
        <v>709</v>
      </c>
      <c r="C353" s="231">
        <v>1</v>
      </c>
    </row>
    <row r="354" spans="2:3" s="91" customFormat="1" ht="50" customHeight="1" x14ac:dyDescent="0.2">
      <c r="B354" s="227" t="s">
        <v>549</v>
      </c>
      <c r="C354" s="231">
        <v>1</v>
      </c>
    </row>
    <row r="355" spans="2:3" s="91" customFormat="1" ht="25" customHeight="1" x14ac:dyDescent="0.2">
      <c r="B355" s="227" t="s">
        <v>514</v>
      </c>
      <c r="C355" s="231">
        <v>1</v>
      </c>
    </row>
    <row r="356" spans="2:3" s="91" customFormat="1" ht="50" customHeight="1" x14ac:dyDescent="0.2">
      <c r="B356" s="227" t="s">
        <v>775</v>
      </c>
      <c r="C356" s="231">
        <v>1</v>
      </c>
    </row>
    <row r="357" spans="2:3" s="91" customFormat="1" ht="50" customHeight="1" x14ac:dyDescent="0.2">
      <c r="B357" s="227" t="s">
        <v>776</v>
      </c>
      <c r="C357" s="231">
        <v>1</v>
      </c>
    </row>
    <row r="358" spans="2:3" s="91" customFormat="1" ht="25" customHeight="1" x14ac:dyDescent="0.2">
      <c r="B358" s="227" t="s">
        <v>710</v>
      </c>
      <c r="C358" s="231">
        <v>1</v>
      </c>
    </row>
    <row r="359" spans="2:3" s="91" customFormat="1" ht="25" customHeight="1" x14ac:dyDescent="0.2">
      <c r="B359" s="227" t="s">
        <v>515</v>
      </c>
      <c r="C359" s="231">
        <v>1</v>
      </c>
    </row>
    <row r="360" spans="2:3" s="91" customFormat="1" ht="50" customHeight="1" x14ac:dyDescent="0.2">
      <c r="B360" s="227" t="s">
        <v>777</v>
      </c>
      <c r="C360" s="231">
        <v>1</v>
      </c>
    </row>
    <row r="361" spans="2:3" s="91" customFormat="1" ht="25" customHeight="1" x14ac:dyDescent="0.2">
      <c r="B361" s="227" t="s">
        <v>778</v>
      </c>
      <c r="C361" s="231">
        <v>1</v>
      </c>
    </row>
    <row r="362" spans="2:3" s="91" customFormat="1" ht="50" customHeight="1" x14ac:dyDescent="0.2">
      <c r="B362" s="227" t="s">
        <v>779</v>
      </c>
      <c r="C362" s="231">
        <v>1</v>
      </c>
    </row>
    <row r="363" spans="2:3" s="91" customFormat="1" ht="50" customHeight="1" x14ac:dyDescent="0.2">
      <c r="B363" s="227" t="s">
        <v>780</v>
      </c>
      <c r="C363" s="231">
        <v>1</v>
      </c>
    </row>
    <row r="364" spans="2:3" s="91" customFormat="1" ht="50" customHeight="1" x14ac:dyDescent="0.2">
      <c r="B364" s="227" t="s">
        <v>711</v>
      </c>
      <c r="C364" s="231">
        <v>1</v>
      </c>
    </row>
    <row r="365" spans="2:3" s="91" customFormat="1" ht="50" customHeight="1" x14ac:dyDescent="0.2">
      <c r="B365" s="227" t="s">
        <v>467</v>
      </c>
      <c r="C365" s="231">
        <v>1</v>
      </c>
    </row>
    <row r="366" spans="2:3" s="91" customFormat="1" ht="50" customHeight="1" x14ac:dyDescent="0.2">
      <c r="B366" s="227" t="s">
        <v>712</v>
      </c>
      <c r="C366" s="231">
        <v>1</v>
      </c>
    </row>
    <row r="367" spans="2:3" s="91" customFormat="1" ht="50" customHeight="1" x14ac:dyDescent="0.2">
      <c r="B367" s="227" t="s">
        <v>561</v>
      </c>
      <c r="C367" s="231">
        <v>1</v>
      </c>
    </row>
    <row r="368" spans="2:3" s="91" customFormat="1" ht="50" customHeight="1" x14ac:dyDescent="0.2">
      <c r="B368" s="227" t="s">
        <v>555</v>
      </c>
      <c r="C368" s="231">
        <v>1</v>
      </c>
    </row>
    <row r="369" spans="2:3" s="91" customFormat="1" ht="50" customHeight="1" x14ac:dyDescent="0.2">
      <c r="B369" s="227" t="s">
        <v>781</v>
      </c>
      <c r="C369" s="231">
        <v>1</v>
      </c>
    </row>
    <row r="370" spans="2:3" s="91" customFormat="1" ht="50" customHeight="1" x14ac:dyDescent="0.2">
      <c r="B370" s="227" t="s">
        <v>782</v>
      </c>
      <c r="C370" s="231">
        <v>1</v>
      </c>
    </row>
    <row r="371" spans="2:3" s="91" customFormat="1" ht="50" customHeight="1" x14ac:dyDescent="0.2">
      <c r="B371" s="227" t="s">
        <v>713</v>
      </c>
      <c r="C371" s="231">
        <v>1</v>
      </c>
    </row>
    <row r="372" spans="2:3" s="91" customFormat="1" ht="50" customHeight="1" x14ac:dyDescent="0.2">
      <c r="B372" s="227" t="s">
        <v>783</v>
      </c>
      <c r="C372" s="231">
        <v>1</v>
      </c>
    </row>
    <row r="373" spans="2:3" s="91" customFormat="1" ht="50" customHeight="1" x14ac:dyDescent="0.2">
      <c r="B373" s="227" t="s">
        <v>714</v>
      </c>
      <c r="C373" s="231">
        <v>1</v>
      </c>
    </row>
    <row r="374" spans="2:3" s="91" customFormat="1" ht="50" customHeight="1" x14ac:dyDescent="0.2">
      <c r="B374" s="227" t="s">
        <v>715</v>
      </c>
      <c r="C374" s="231">
        <v>1</v>
      </c>
    </row>
    <row r="375" spans="2:3" s="91" customFormat="1" ht="50" customHeight="1" x14ac:dyDescent="0.2">
      <c r="B375" s="227" t="s">
        <v>716</v>
      </c>
      <c r="C375" s="231">
        <v>1</v>
      </c>
    </row>
    <row r="376" spans="2:3" s="91" customFormat="1" ht="50" customHeight="1" x14ac:dyDescent="0.2">
      <c r="B376" s="227" t="s">
        <v>784</v>
      </c>
      <c r="C376" s="231">
        <v>1</v>
      </c>
    </row>
    <row r="377" spans="2:3" s="91" customFormat="1" ht="50" customHeight="1" x14ac:dyDescent="0.2">
      <c r="B377" s="227" t="s">
        <v>785</v>
      </c>
      <c r="C377" s="231">
        <v>1</v>
      </c>
    </row>
    <row r="378" spans="2:3" s="91" customFormat="1" ht="50" customHeight="1" x14ac:dyDescent="0.2">
      <c r="B378" s="227" t="s">
        <v>786</v>
      </c>
      <c r="C378" s="231">
        <v>1</v>
      </c>
    </row>
    <row r="379" spans="2:3" s="91" customFormat="1" ht="50" customHeight="1" x14ac:dyDescent="0.2">
      <c r="B379" s="227" t="s">
        <v>787</v>
      </c>
      <c r="C379" s="231">
        <v>1</v>
      </c>
    </row>
    <row r="380" spans="2:3" s="91" customFormat="1" ht="50" customHeight="1" x14ac:dyDescent="0.2">
      <c r="B380" s="227" t="s">
        <v>717</v>
      </c>
      <c r="C380" s="231">
        <v>1</v>
      </c>
    </row>
    <row r="381" spans="2:3" s="91" customFormat="1" ht="50" customHeight="1" x14ac:dyDescent="0.2">
      <c r="B381" s="227" t="s">
        <v>788</v>
      </c>
      <c r="C381" s="231">
        <v>1</v>
      </c>
    </row>
    <row r="382" spans="2:3" s="91" customFormat="1" ht="50" customHeight="1" x14ac:dyDescent="0.2">
      <c r="B382" s="227" t="s">
        <v>789</v>
      </c>
      <c r="C382" s="231">
        <v>1</v>
      </c>
    </row>
    <row r="383" spans="2:3" s="91" customFormat="1" ht="50" customHeight="1" x14ac:dyDescent="0.2">
      <c r="B383" s="227" t="s">
        <v>790</v>
      </c>
      <c r="C383" s="231">
        <v>1</v>
      </c>
    </row>
    <row r="384" spans="2:3" s="91" customFormat="1" ht="30" customHeight="1" x14ac:dyDescent="0.2">
      <c r="B384" s="230" t="s">
        <v>4</v>
      </c>
      <c r="C384" s="232">
        <f>SUM(C5:C383)</f>
        <v>7475</v>
      </c>
    </row>
    <row r="385" spans="2:2" x14ac:dyDescent="0.2">
      <c r="B385" s="66" t="s">
        <v>98</v>
      </c>
    </row>
    <row r="386" spans="2:2" hidden="1" x14ac:dyDescent="0.2">
      <c r="B386" s="21"/>
    </row>
  </sheetData>
  <sheetProtection sheet="1" objects="1" scenarios="1"/>
  <sortState xmlns:xlrd2="http://schemas.microsoft.com/office/spreadsheetml/2017/richdata2" ref="B6:C101">
    <sortCondition descending="1" ref="C5:C101"/>
  </sortState>
  <mergeCells count="3">
    <mergeCell ref="G3:G6"/>
    <mergeCell ref="B3:B4"/>
    <mergeCell ref="E3:E15"/>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3"/>
  <dimension ref="A1:J469"/>
  <sheetViews>
    <sheetView showGridLines="0" zoomScaleNormal="100" workbookViewId="0"/>
  </sheetViews>
  <sheetFormatPr baseColWidth="10" defaultColWidth="0" defaultRowHeight="14.5" customHeight="1" zeroHeight="1" x14ac:dyDescent="0.2"/>
  <cols>
    <col min="1" max="1" width="5.83203125" style="5" customWidth="1"/>
    <col min="2" max="2" width="79.5" style="5" customWidth="1"/>
    <col min="3" max="3" width="24.5" style="5" customWidth="1"/>
    <col min="4" max="4" width="15.83203125" style="5" customWidth="1"/>
    <col min="5" max="5" width="2.83203125" style="5" customWidth="1"/>
    <col min="6" max="6" width="34.33203125" style="5" customWidth="1"/>
    <col min="7" max="7" width="20.83203125" style="5" hidden="1" customWidth="1"/>
    <col min="8" max="8" width="2.83203125" style="5" hidden="1" customWidth="1"/>
    <col min="9" max="10" width="11.5" style="5" hidden="1" customWidth="1"/>
    <col min="11" max="16384" width="11.5" style="5" hidden="1"/>
  </cols>
  <sheetData>
    <row r="1" spans="1:10" ht="100" customHeight="1" x14ac:dyDescent="0.2">
      <c r="A1" s="316"/>
      <c r="B1" s="301" t="s">
        <v>200</v>
      </c>
      <c r="C1" s="301"/>
      <c r="D1" s="301"/>
      <c r="E1" s="301"/>
      <c r="F1" s="301"/>
      <c r="G1" s="301"/>
      <c r="H1" s="301"/>
    </row>
    <row r="2" spans="1:10" ht="30" customHeight="1" x14ac:dyDescent="0.2">
      <c r="B2" s="13"/>
      <c r="C2" s="13"/>
      <c r="D2" s="13"/>
      <c r="E2" s="13"/>
      <c r="F2" s="13"/>
      <c r="G2" s="13"/>
      <c r="H2" s="13"/>
    </row>
    <row r="3" spans="1:10" ht="18" customHeight="1" x14ac:dyDescent="0.2">
      <c r="B3" s="317" t="s">
        <v>13</v>
      </c>
      <c r="C3" s="318" t="s">
        <v>232</v>
      </c>
      <c r="D3" s="319"/>
      <c r="E3" s="13"/>
      <c r="F3" s="255" t="s">
        <v>808</v>
      </c>
      <c r="G3" s="13"/>
      <c r="H3" s="239"/>
    </row>
    <row r="4" spans="1:10" ht="17" customHeight="1" x14ac:dyDescent="0.2">
      <c r="B4" s="320"/>
      <c r="C4" s="273"/>
      <c r="D4" s="274"/>
      <c r="F4" s="259"/>
      <c r="H4" s="239"/>
    </row>
    <row r="5" spans="1:10" ht="25" customHeight="1" x14ac:dyDescent="0.2">
      <c r="B5" s="321"/>
      <c r="C5" s="265" t="s">
        <v>206</v>
      </c>
      <c r="D5" s="266" t="s">
        <v>7</v>
      </c>
      <c r="F5" s="259"/>
      <c r="H5" s="239"/>
    </row>
    <row r="6" spans="1:10" s="94" customFormat="1" ht="25" customHeight="1" x14ac:dyDescent="0.2">
      <c r="B6" s="180" t="s">
        <v>11</v>
      </c>
      <c r="C6" s="95">
        <v>909</v>
      </c>
      <c r="D6" s="163">
        <f>(C6/$C$8)*100</f>
        <v>61.460446247464503</v>
      </c>
      <c r="E6" s="5" t="s">
        <v>317</v>
      </c>
      <c r="F6" s="259"/>
    </row>
    <row r="7" spans="1:10" s="94" customFormat="1" ht="25" customHeight="1" x14ac:dyDescent="0.2">
      <c r="B7" s="180" t="s">
        <v>12</v>
      </c>
      <c r="C7" s="95">
        <v>570</v>
      </c>
      <c r="D7" s="163">
        <f>(C7/$C$8)*100</f>
        <v>38.539553752535497</v>
      </c>
      <c r="E7" s="5"/>
      <c r="F7" s="259"/>
    </row>
    <row r="8" spans="1:10" s="233" customFormat="1" ht="30" customHeight="1" x14ac:dyDescent="0.2">
      <c r="B8" s="181" t="s">
        <v>4</v>
      </c>
      <c r="C8" s="50">
        <f>SUM(C6:C7)</f>
        <v>1479</v>
      </c>
      <c r="D8" s="168">
        <f>SUM(D6:D7)</f>
        <v>100</v>
      </c>
      <c r="F8" s="259"/>
    </row>
    <row r="9" spans="1:10" ht="25" customHeight="1" x14ac:dyDescent="0.2">
      <c r="B9" s="182" t="s">
        <v>98</v>
      </c>
      <c r="C9" s="66"/>
      <c r="D9" s="66"/>
      <c r="F9" s="259"/>
      <c r="G9" s="66"/>
      <c r="H9" s="66"/>
      <c r="I9" s="66"/>
      <c r="J9" s="66"/>
    </row>
    <row r="10" spans="1:10" ht="30" customHeight="1" x14ac:dyDescent="0.2">
      <c r="B10" s="183"/>
      <c r="F10" s="259"/>
    </row>
    <row r="11" spans="1:10" ht="15" x14ac:dyDescent="0.2">
      <c r="B11" s="184"/>
      <c r="F11" s="259"/>
    </row>
    <row r="12" spans="1:10" ht="15" x14ac:dyDescent="0.2">
      <c r="B12" s="184"/>
      <c r="F12" s="259"/>
    </row>
    <row r="13" spans="1:10" ht="15" x14ac:dyDescent="0.2">
      <c r="B13" s="184"/>
      <c r="F13" s="259"/>
    </row>
    <row r="14" spans="1:10" ht="15" x14ac:dyDescent="0.2">
      <c r="B14" s="184"/>
      <c r="F14" s="259"/>
    </row>
    <row r="15" spans="1:10" ht="15" x14ac:dyDescent="0.2">
      <c r="B15" s="184"/>
    </row>
    <row r="16" spans="1:10" ht="15" x14ac:dyDescent="0.2">
      <c r="B16" s="184"/>
    </row>
    <row r="17" spans="2:2" ht="15" x14ac:dyDescent="0.2">
      <c r="B17" s="184"/>
    </row>
    <row r="18" spans="2:2" ht="15" x14ac:dyDescent="0.2">
      <c r="B18" s="184"/>
    </row>
    <row r="19" spans="2:2" ht="15" x14ac:dyDescent="0.2">
      <c r="B19" s="184"/>
    </row>
    <row r="20" spans="2:2" ht="15" x14ac:dyDescent="0.2">
      <c r="B20" s="184"/>
    </row>
    <row r="21" spans="2:2" ht="15" x14ac:dyDescent="0.2">
      <c r="B21" s="184"/>
    </row>
    <row r="22" spans="2:2" ht="15" x14ac:dyDescent="0.2">
      <c r="B22" s="184"/>
    </row>
    <row r="23" spans="2:2" ht="15" x14ac:dyDescent="0.2">
      <c r="B23" s="184"/>
    </row>
    <row r="24" spans="2:2" ht="15" hidden="1" x14ac:dyDescent="0.2">
      <c r="B24" s="184"/>
    </row>
    <row r="25" spans="2:2" ht="15" hidden="1" x14ac:dyDescent="0.2">
      <c r="B25" s="184"/>
    </row>
    <row r="26" spans="2:2" ht="15" hidden="1" x14ac:dyDescent="0.2">
      <c r="B26" s="184"/>
    </row>
    <row r="27" spans="2:2" ht="15" hidden="1" x14ac:dyDescent="0.2">
      <c r="B27" s="184"/>
    </row>
    <row r="28" spans="2:2" ht="15" hidden="1" x14ac:dyDescent="0.2">
      <c r="B28" s="184"/>
    </row>
    <row r="29" spans="2:2" ht="15" hidden="1" x14ac:dyDescent="0.2">
      <c r="B29" s="184"/>
    </row>
    <row r="30" spans="2:2" ht="15" hidden="1" x14ac:dyDescent="0.2">
      <c r="B30" s="184"/>
    </row>
    <row r="31" spans="2:2" ht="15" hidden="1" x14ac:dyDescent="0.2">
      <c r="B31" s="184"/>
    </row>
    <row r="32" spans="2:2" ht="15" hidden="1" x14ac:dyDescent="0.2">
      <c r="B32" s="184"/>
    </row>
    <row r="33" spans="2:2" ht="15" hidden="1" x14ac:dyDescent="0.2">
      <c r="B33" s="184"/>
    </row>
    <row r="34" spans="2:2" ht="15" hidden="1" x14ac:dyDescent="0.2">
      <c r="B34" s="184"/>
    </row>
    <row r="35" spans="2:2" ht="15" hidden="1" x14ac:dyDescent="0.2">
      <c r="B35" s="184"/>
    </row>
    <row r="36" spans="2:2" ht="15" hidden="1" x14ac:dyDescent="0.2">
      <c r="B36" s="184"/>
    </row>
    <row r="37" spans="2:2" ht="15" hidden="1" x14ac:dyDescent="0.2">
      <c r="B37" s="184"/>
    </row>
    <row r="38" spans="2:2" ht="15" hidden="1" x14ac:dyDescent="0.2">
      <c r="B38" s="184"/>
    </row>
    <row r="39" spans="2:2" ht="15" hidden="1" x14ac:dyDescent="0.2">
      <c r="B39" s="184"/>
    </row>
    <row r="40" spans="2:2" ht="15" hidden="1" x14ac:dyDescent="0.2">
      <c r="B40" s="184"/>
    </row>
    <row r="41" spans="2:2" ht="15" hidden="1" x14ac:dyDescent="0.2">
      <c r="B41" s="184"/>
    </row>
    <row r="42" spans="2:2" ht="15" hidden="1" x14ac:dyDescent="0.2">
      <c r="B42" s="184"/>
    </row>
    <row r="43" spans="2:2" ht="15" hidden="1" x14ac:dyDescent="0.2">
      <c r="B43" s="184"/>
    </row>
    <row r="44" spans="2:2" ht="15" hidden="1" x14ac:dyDescent="0.2">
      <c r="B44" s="184"/>
    </row>
    <row r="45" spans="2:2" ht="15" hidden="1" x14ac:dyDescent="0.2">
      <c r="B45" s="184"/>
    </row>
    <row r="46" spans="2:2" ht="15" hidden="1" x14ac:dyDescent="0.2">
      <c r="B46" s="184"/>
    </row>
    <row r="47" spans="2:2" ht="15" hidden="1" x14ac:dyDescent="0.2">
      <c r="B47" s="184"/>
    </row>
    <row r="48" spans="2:2" ht="15" hidden="1" x14ac:dyDescent="0.2">
      <c r="B48" s="184"/>
    </row>
    <row r="49" spans="2:2" ht="15" hidden="1" x14ac:dyDescent="0.2">
      <c r="B49" s="184"/>
    </row>
    <row r="50" spans="2:2" ht="15" hidden="1" x14ac:dyDescent="0.2">
      <c r="B50" s="184"/>
    </row>
    <row r="51" spans="2:2" ht="15" hidden="1" x14ac:dyDescent="0.2">
      <c r="B51" s="184"/>
    </row>
    <row r="52" spans="2:2" ht="15" hidden="1" x14ac:dyDescent="0.2">
      <c r="B52" s="184"/>
    </row>
    <row r="53" spans="2:2" ht="15" hidden="1" x14ac:dyDescent="0.2">
      <c r="B53" s="184"/>
    </row>
    <row r="54" spans="2:2" ht="15" hidden="1" x14ac:dyDescent="0.2">
      <c r="B54" s="184"/>
    </row>
    <row r="55" spans="2:2" ht="15" hidden="1" x14ac:dyDescent="0.2">
      <c r="B55" s="184"/>
    </row>
    <row r="56" spans="2:2" ht="15" hidden="1" x14ac:dyDescent="0.2">
      <c r="B56" s="184"/>
    </row>
    <row r="57" spans="2:2" ht="15" hidden="1" x14ac:dyDescent="0.2">
      <c r="B57" s="184"/>
    </row>
    <row r="58" spans="2:2" ht="15" hidden="1" x14ac:dyDescent="0.2">
      <c r="B58" s="184"/>
    </row>
    <row r="59" spans="2:2" ht="15" hidden="1" x14ac:dyDescent="0.2">
      <c r="B59" s="184"/>
    </row>
    <row r="60" spans="2:2" ht="15" hidden="1" x14ac:dyDescent="0.2">
      <c r="B60" s="184"/>
    </row>
    <row r="61" spans="2:2" ht="15" hidden="1" x14ac:dyDescent="0.2">
      <c r="B61" s="184"/>
    </row>
    <row r="62" spans="2:2" ht="15" hidden="1" x14ac:dyDescent="0.2">
      <c r="B62" s="184"/>
    </row>
    <row r="63" spans="2:2" ht="15" hidden="1" x14ac:dyDescent="0.2">
      <c r="B63" s="184"/>
    </row>
    <row r="64" spans="2:2" ht="15" hidden="1" x14ac:dyDescent="0.2">
      <c r="B64" s="184"/>
    </row>
    <row r="65" spans="2:2" ht="15" hidden="1" x14ac:dyDescent="0.2">
      <c r="B65" s="184"/>
    </row>
    <row r="66" spans="2:2" ht="15" hidden="1" x14ac:dyDescent="0.2">
      <c r="B66" s="184"/>
    </row>
    <row r="67" spans="2:2" ht="15" hidden="1" x14ac:dyDescent="0.2">
      <c r="B67" s="184"/>
    </row>
    <row r="68" spans="2:2" ht="15" hidden="1" x14ac:dyDescent="0.2">
      <c r="B68" s="184"/>
    </row>
    <row r="69" spans="2:2" ht="15" hidden="1" x14ac:dyDescent="0.2">
      <c r="B69" s="184"/>
    </row>
    <row r="70" spans="2:2" ht="15" hidden="1" x14ac:dyDescent="0.2">
      <c r="B70" s="184"/>
    </row>
    <row r="71" spans="2:2" ht="15" hidden="1" x14ac:dyDescent="0.2">
      <c r="B71" s="184"/>
    </row>
    <row r="72" spans="2:2" ht="15" hidden="1" x14ac:dyDescent="0.2">
      <c r="B72" s="184"/>
    </row>
    <row r="73" spans="2:2" ht="15" hidden="1" x14ac:dyDescent="0.2">
      <c r="B73" s="184"/>
    </row>
    <row r="74" spans="2:2" ht="15" hidden="1" x14ac:dyDescent="0.2">
      <c r="B74" s="184"/>
    </row>
    <row r="75" spans="2:2" ht="15" hidden="1" x14ac:dyDescent="0.2">
      <c r="B75" s="184"/>
    </row>
    <row r="76" spans="2:2" ht="15" hidden="1" x14ac:dyDescent="0.2">
      <c r="B76" s="184"/>
    </row>
    <row r="77" spans="2:2" ht="15" hidden="1" x14ac:dyDescent="0.2">
      <c r="B77" s="184"/>
    </row>
    <row r="78" spans="2:2" ht="15" hidden="1" x14ac:dyDescent="0.2">
      <c r="B78" s="184"/>
    </row>
    <row r="79" spans="2:2" ht="15" hidden="1" x14ac:dyDescent="0.2">
      <c r="B79" s="184"/>
    </row>
    <row r="80" spans="2:2" ht="15" hidden="1" x14ac:dyDescent="0.2">
      <c r="B80" s="184"/>
    </row>
    <row r="81" spans="2:2" ht="15" hidden="1" x14ac:dyDescent="0.2">
      <c r="B81" s="184"/>
    </row>
    <row r="82" spans="2:2" ht="15" hidden="1" x14ac:dyDescent="0.2">
      <c r="B82" s="184"/>
    </row>
    <row r="83" spans="2:2" ht="15" hidden="1" x14ac:dyDescent="0.2">
      <c r="B83" s="184"/>
    </row>
    <row r="84" spans="2:2" ht="15" hidden="1" x14ac:dyDescent="0.2">
      <c r="B84" s="184"/>
    </row>
    <row r="85" spans="2:2" ht="15" hidden="1" x14ac:dyDescent="0.2">
      <c r="B85" s="184"/>
    </row>
    <row r="86" spans="2:2" ht="15" hidden="1" x14ac:dyDescent="0.2">
      <c r="B86" s="184"/>
    </row>
    <row r="87" spans="2:2" ht="15" hidden="1" x14ac:dyDescent="0.2">
      <c r="B87" s="184"/>
    </row>
    <row r="88" spans="2:2" ht="15" hidden="1" x14ac:dyDescent="0.2">
      <c r="B88" s="184"/>
    </row>
    <row r="89" spans="2:2" ht="15" hidden="1" x14ac:dyDescent="0.2">
      <c r="B89" s="184"/>
    </row>
    <row r="90" spans="2:2" ht="15" hidden="1" x14ac:dyDescent="0.2">
      <c r="B90" s="184"/>
    </row>
    <row r="91" spans="2:2" ht="15" hidden="1" x14ac:dyDescent="0.2">
      <c r="B91" s="184"/>
    </row>
    <row r="92" spans="2:2" ht="15" hidden="1" x14ac:dyDescent="0.2">
      <c r="B92" s="184"/>
    </row>
    <row r="93" spans="2:2" ht="15" hidden="1" x14ac:dyDescent="0.2">
      <c r="B93" s="184"/>
    </row>
    <row r="94" spans="2:2" ht="15" hidden="1" x14ac:dyDescent="0.2">
      <c r="B94" s="184"/>
    </row>
    <row r="95" spans="2:2" ht="15" hidden="1" x14ac:dyDescent="0.2">
      <c r="B95" s="184"/>
    </row>
    <row r="96" spans="2:2" ht="15" hidden="1" x14ac:dyDescent="0.2">
      <c r="B96" s="184"/>
    </row>
    <row r="97" spans="2:2" ht="15" hidden="1" x14ac:dyDescent="0.2">
      <c r="B97" s="184"/>
    </row>
    <row r="98" spans="2:2" ht="15" hidden="1" x14ac:dyDescent="0.2">
      <c r="B98" s="184"/>
    </row>
    <row r="99" spans="2:2" ht="15" hidden="1" x14ac:dyDescent="0.2">
      <c r="B99" s="184"/>
    </row>
    <row r="100" spans="2:2" ht="15" hidden="1" x14ac:dyDescent="0.2">
      <c r="B100" s="184"/>
    </row>
    <row r="101" spans="2:2" ht="15" hidden="1" x14ac:dyDescent="0.2">
      <c r="B101" s="184"/>
    </row>
    <row r="102" spans="2:2" ht="15" hidden="1" x14ac:dyDescent="0.2">
      <c r="B102" s="184"/>
    </row>
    <row r="103" spans="2:2" ht="15" hidden="1" x14ac:dyDescent="0.2">
      <c r="B103" s="184"/>
    </row>
    <row r="104" spans="2:2" ht="15" hidden="1" x14ac:dyDescent="0.2">
      <c r="B104" s="184"/>
    </row>
    <row r="105" spans="2:2" ht="15" hidden="1" x14ac:dyDescent="0.2">
      <c r="B105" s="184"/>
    </row>
    <row r="106" spans="2:2" ht="15" hidden="1" x14ac:dyDescent="0.2">
      <c r="B106" s="184"/>
    </row>
    <row r="107" spans="2:2" ht="15" hidden="1" x14ac:dyDescent="0.2">
      <c r="B107" s="184"/>
    </row>
    <row r="108" spans="2:2" ht="15" hidden="1" x14ac:dyDescent="0.2">
      <c r="B108" s="184"/>
    </row>
    <row r="109" spans="2:2" ht="15" hidden="1" x14ac:dyDescent="0.2">
      <c r="B109" s="184"/>
    </row>
    <row r="110" spans="2:2" ht="15" hidden="1" x14ac:dyDescent="0.2">
      <c r="B110" s="184"/>
    </row>
    <row r="111" spans="2:2" ht="15" hidden="1" x14ac:dyDescent="0.2">
      <c r="B111" s="184"/>
    </row>
    <row r="112" spans="2:2" ht="15" hidden="1" x14ac:dyDescent="0.2">
      <c r="B112" s="184"/>
    </row>
    <row r="113" spans="2:2" ht="15" hidden="1" x14ac:dyDescent="0.2">
      <c r="B113" s="184"/>
    </row>
    <row r="114" spans="2:2" ht="15" hidden="1" x14ac:dyDescent="0.2">
      <c r="B114" s="184"/>
    </row>
    <row r="115" spans="2:2" ht="15" hidden="1" x14ac:dyDescent="0.2">
      <c r="B115" s="184"/>
    </row>
    <row r="116" spans="2:2" ht="15" hidden="1" x14ac:dyDescent="0.2">
      <c r="B116" s="184"/>
    </row>
    <row r="117" spans="2:2" ht="15" hidden="1" x14ac:dyDescent="0.2">
      <c r="B117" s="184"/>
    </row>
    <row r="118" spans="2:2" ht="15" hidden="1" x14ac:dyDescent="0.2">
      <c r="B118" s="184"/>
    </row>
    <row r="119" spans="2:2" ht="15" hidden="1" x14ac:dyDescent="0.2">
      <c r="B119" s="184"/>
    </row>
    <row r="120" spans="2:2" ht="15" hidden="1" x14ac:dyDescent="0.2">
      <c r="B120" s="184"/>
    </row>
    <row r="121" spans="2:2" ht="15" hidden="1" x14ac:dyDescent="0.2">
      <c r="B121" s="184"/>
    </row>
    <row r="122" spans="2:2" ht="15" hidden="1" x14ac:dyDescent="0.2">
      <c r="B122" s="184"/>
    </row>
    <row r="123" spans="2:2" ht="15" hidden="1" x14ac:dyDescent="0.2">
      <c r="B123" s="184"/>
    </row>
    <row r="124" spans="2:2" ht="15" hidden="1" x14ac:dyDescent="0.2">
      <c r="B124" s="184"/>
    </row>
    <row r="125" spans="2:2" ht="15" hidden="1" x14ac:dyDescent="0.2">
      <c r="B125" s="184"/>
    </row>
    <row r="126" spans="2:2" ht="15" hidden="1" x14ac:dyDescent="0.2">
      <c r="B126" s="184"/>
    </row>
    <row r="127" spans="2:2" ht="15" hidden="1" x14ac:dyDescent="0.2">
      <c r="B127" s="184"/>
    </row>
    <row r="128" spans="2:2" ht="15" hidden="1" x14ac:dyDescent="0.2">
      <c r="B128" s="184"/>
    </row>
    <row r="129" spans="2:2" ht="15" hidden="1" x14ac:dyDescent="0.2">
      <c r="B129" s="184"/>
    </row>
    <row r="130" spans="2:2" ht="15" hidden="1" x14ac:dyDescent="0.2">
      <c r="B130" s="184"/>
    </row>
    <row r="131" spans="2:2" ht="15" hidden="1" x14ac:dyDescent="0.2">
      <c r="B131" s="184"/>
    </row>
    <row r="132" spans="2:2" ht="15" hidden="1" x14ac:dyDescent="0.2">
      <c r="B132" s="184"/>
    </row>
    <row r="133" spans="2:2" ht="15" hidden="1" x14ac:dyDescent="0.2">
      <c r="B133" s="184"/>
    </row>
    <row r="134" spans="2:2" ht="15" hidden="1" x14ac:dyDescent="0.2">
      <c r="B134" s="184"/>
    </row>
    <row r="135" spans="2:2" ht="15" hidden="1" x14ac:dyDescent="0.2">
      <c r="B135" s="184"/>
    </row>
    <row r="136" spans="2:2" ht="15" hidden="1" x14ac:dyDescent="0.2">
      <c r="B136" s="184"/>
    </row>
    <row r="137" spans="2:2" ht="15" hidden="1" x14ac:dyDescent="0.2">
      <c r="B137" s="184"/>
    </row>
    <row r="138" spans="2:2" ht="15" hidden="1" x14ac:dyDescent="0.2">
      <c r="B138" s="184"/>
    </row>
    <row r="139" spans="2:2" ht="15" hidden="1" x14ac:dyDescent="0.2">
      <c r="B139" s="184"/>
    </row>
    <row r="140" spans="2:2" ht="15" hidden="1" x14ac:dyDescent="0.2">
      <c r="B140" s="184"/>
    </row>
    <row r="141" spans="2:2" ht="15" hidden="1" x14ac:dyDescent="0.2">
      <c r="B141" s="184"/>
    </row>
    <row r="142" spans="2:2" ht="15" hidden="1" x14ac:dyDescent="0.2">
      <c r="B142" s="184"/>
    </row>
    <row r="143" spans="2:2" ht="15" hidden="1" x14ac:dyDescent="0.2">
      <c r="B143" s="184"/>
    </row>
    <row r="144" spans="2:2" ht="15" hidden="1" x14ac:dyDescent="0.2">
      <c r="B144" s="184"/>
    </row>
    <row r="145" spans="2:2" ht="15" hidden="1" x14ac:dyDescent="0.2">
      <c r="B145" s="184"/>
    </row>
    <row r="146" spans="2:2" ht="15" hidden="1" x14ac:dyDescent="0.2">
      <c r="B146" s="184"/>
    </row>
    <row r="147" spans="2:2" ht="15" hidden="1" x14ac:dyDescent="0.2">
      <c r="B147" s="184"/>
    </row>
    <row r="148" spans="2:2" ht="15" hidden="1" x14ac:dyDescent="0.2">
      <c r="B148" s="184"/>
    </row>
    <row r="149" spans="2:2" ht="15" hidden="1" x14ac:dyDescent="0.2">
      <c r="B149" s="184"/>
    </row>
    <row r="150" spans="2:2" ht="15" hidden="1" x14ac:dyDescent="0.2">
      <c r="B150" s="184"/>
    </row>
    <row r="151" spans="2:2" ht="15" hidden="1" x14ac:dyDescent="0.2">
      <c r="B151" s="184"/>
    </row>
    <row r="152" spans="2:2" ht="15" hidden="1" x14ac:dyDescent="0.2">
      <c r="B152" s="184"/>
    </row>
    <row r="153" spans="2:2" ht="15" hidden="1" x14ac:dyDescent="0.2">
      <c r="B153" s="184"/>
    </row>
    <row r="154" spans="2:2" ht="15" hidden="1" x14ac:dyDescent="0.2">
      <c r="B154" s="184"/>
    </row>
    <row r="155" spans="2:2" ht="15" hidden="1" x14ac:dyDescent="0.2">
      <c r="B155" s="184"/>
    </row>
    <row r="156" spans="2:2" ht="15" hidden="1" x14ac:dyDescent="0.2">
      <c r="B156" s="184"/>
    </row>
    <row r="157" spans="2:2" ht="15" hidden="1" x14ac:dyDescent="0.2">
      <c r="B157" s="184"/>
    </row>
    <row r="158" spans="2:2" ht="15" hidden="1" x14ac:dyDescent="0.2">
      <c r="B158" s="184"/>
    </row>
    <row r="159" spans="2:2" ht="15" hidden="1" x14ac:dyDescent="0.2">
      <c r="B159" s="184"/>
    </row>
    <row r="160" spans="2:2" ht="15" hidden="1" x14ac:dyDescent="0.2">
      <c r="B160" s="184"/>
    </row>
    <row r="161" spans="2:2" ht="15" hidden="1" x14ac:dyDescent="0.2">
      <c r="B161" s="184"/>
    </row>
    <row r="162" spans="2:2" ht="15" hidden="1" x14ac:dyDescent="0.2">
      <c r="B162" s="184"/>
    </row>
    <row r="163" spans="2:2" ht="15" hidden="1" x14ac:dyDescent="0.2">
      <c r="B163" s="184"/>
    </row>
    <row r="164" spans="2:2" ht="15" hidden="1" x14ac:dyDescent="0.2">
      <c r="B164" s="184"/>
    </row>
    <row r="165" spans="2:2" ht="15" hidden="1" x14ac:dyDescent="0.2">
      <c r="B165" s="184"/>
    </row>
    <row r="166" spans="2:2" ht="15" hidden="1" x14ac:dyDescent="0.2">
      <c r="B166" s="184"/>
    </row>
    <row r="167" spans="2:2" ht="15" hidden="1" x14ac:dyDescent="0.2">
      <c r="B167" s="184"/>
    </row>
    <row r="168" spans="2:2" ht="15" hidden="1" x14ac:dyDescent="0.2">
      <c r="B168" s="184"/>
    </row>
    <row r="169" spans="2:2" ht="15" hidden="1" x14ac:dyDescent="0.2">
      <c r="B169" s="184"/>
    </row>
    <row r="170" spans="2:2" ht="15" hidden="1" x14ac:dyDescent="0.2">
      <c r="B170" s="184"/>
    </row>
    <row r="171" spans="2:2" ht="15" hidden="1" x14ac:dyDescent="0.2">
      <c r="B171" s="184"/>
    </row>
    <row r="172" spans="2:2" ht="15" hidden="1" x14ac:dyDescent="0.2">
      <c r="B172" s="184"/>
    </row>
    <row r="173" spans="2:2" ht="15" hidden="1" x14ac:dyDescent="0.2">
      <c r="B173" s="184"/>
    </row>
    <row r="174" spans="2:2" ht="15" hidden="1" x14ac:dyDescent="0.2">
      <c r="B174" s="184"/>
    </row>
    <row r="175" spans="2:2" ht="15" hidden="1" x14ac:dyDescent="0.2">
      <c r="B175" s="184"/>
    </row>
    <row r="176" spans="2:2" ht="15" hidden="1" x14ac:dyDescent="0.2">
      <c r="B176" s="184"/>
    </row>
    <row r="177" spans="2:2" ht="15" hidden="1" x14ac:dyDescent="0.2">
      <c r="B177" s="184"/>
    </row>
    <row r="178" spans="2:2" ht="15" hidden="1" x14ac:dyDescent="0.2">
      <c r="B178" s="184"/>
    </row>
    <row r="179" spans="2:2" ht="15" hidden="1" x14ac:dyDescent="0.2">
      <c r="B179" s="184"/>
    </row>
    <row r="180" spans="2:2" ht="15" hidden="1" x14ac:dyDescent="0.2">
      <c r="B180" s="184"/>
    </row>
    <row r="181" spans="2:2" ht="15" hidden="1" x14ac:dyDescent="0.2">
      <c r="B181" s="184"/>
    </row>
    <row r="182" spans="2:2" ht="15" hidden="1" x14ac:dyDescent="0.2">
      <c r="B182" s="184"/>
    </row>
    <row r="183" spans="2:2" ht="15" hidden="1" x14ac:dyDescent="0.2">
      <c r="B183" s="184"/>
    </row>
    <row r="184" spans="2:2" ht="15" hidden="1" x14ac:dyDescent="0.2">
      <c r="B184" s="184"/>
    </row>
    <row r="185" spans="2:2" ht="15" hidden="1" x14ac:dyDescent="0.2">
      <c r="B185" s="184"/>
    </row>
    <row r="186" spans="2:2" ht="15" hidden="1" x14ac:dyDescent="0.2">
      <c r="B186" s="184"/>
    </row>
    <row r="187" spans="2:2" ht="15" hidden="1" x14ac:dyDescent="0.2">
      <c r="B187" s="184"/>
    </row>
    <row r="188" spans="2:2" ht="15" hidden="1" x14ac:dyDescent="0.2">
      <c r="B188" s="184"/>
    </row>
    <row r="189" spans="2:2" ht="15" hidden="1" x14ac:dyDescent="0.2">
      <c r="B189" s="184"/>
    </row>
    <row r="190" spans="2:2" ht="15" hidden="1" x14ac:dyDescent="0.2">
      <c r="B190" s="184"/>
    </row>
    <row r="191" spans="2:2" ht="15" hidden="1" x14ac:dyDescent="0.2">
      <c r="B191" s="184"/>
    </row>
    <row r="192" spans="2:2" ht="15" hidden="1" x14ac:dyDescent="0.2">
      <c r="B192" s="184"/>
    </row>
    <row r="193" spans="2:2" ht="15" hidden="1" x14ac:dyDescent="0.2">
      <c r="B193" s="184"/>
    </row>
    <row r="194" spans="2:2" ht="15" hidden="1" x14ac:dyDescent="0.2">
      <c r="B194" s="184"/>
    </row>
    <row r="195" spans="2:2" ht="15" hidden="1" x14ac:dyDescent="0.2">
      <c r="B195" s="184"/>
    </row>
    <row r="196" spans="2:2" ht="15" hidden="1" x14ac:dyDescent="0.2">
      <c r="B196" s="184"/>
    </row>
    <row r="197" spans="2:2" ht="15" hidden="1" x14ac:dyDescent="0.2">
      <c r="B197" s="184"/>
    </row>
    <row r="198" spans="2:2" ht="15" hidden="1" x14ac:dyDescent="0.2">
      <c r="B198" s="184"/>
    </row>
    <row r="199" spans="2:2" ht="15" hidden="1" x14ac:dyDescent="0.2">
      <c r="B199" s="184"/>
    </row>
    <row r="200" spans="2:2" ht="15" hidden="1" x14ac:dyDescent="0.2">
      <c r="B200" s="184"/>
    </row>
    <row r="201" spans="2:2" ht="15" hidden="1" x14ac:dyDescent="0.2">
      <c r="B201" s="184"/>
    </row>
    <row r="202" spans="2:2" ht="15" hidden="1" x14ac:dyDescent="0.2">
      <c r="B202" s="184"/>
    </row>
    <row r="203" spans="2:2" ht="15" hidden="1" x14ac:dyDescent="0.2">
      <c r="B203" s="184"/>
    </row>
    <row r="204" spans="2:2" ht="15" hidden="1" x14ac:dyDescent="0.2">
      <c r="B204" s="184"/>
    </row>
    <row r="205" spans="2:2" ht="15" hidden="1" x14ac:dyDescent="0.2">
      <c r="B205" s="184"/>
    </row>
    <row r="206" spans="2:2" ht="15" hidden="1" x14ac:dyDescent="0.2">
      <c r="B206" s="184"/>
    </row>
    <row r="207" spans="2:2" ht="15" hidden="1" x14ac:dyDescent="0.2">
      <c r="B207" s="184"/>
    </row>
    <row r="208" spans="2:2" ht="15" hidden="1" x14ac:dyDescent="0.2">
      <c r="B208" s="184"/>
    </row>
    <row r="209" spans="2:2" ht="15" hidden="1" x14ac:dyDescent="0.2">
      <c r="B209" s="184"/>
    </row>
    <row r="210" spans="2:2" ht="15" hidden="1" x14ac:dyDescent="0.2">
      <c r="B210" s="184"/>
    </row>
    <row r="211" spans="2:2" ht="15" hidden="1" x14ac:dyDescent="0.2">
      <c r="B211" s="184"/>
    </row>
    <row r="212" spans="2:2" ht="15" hidden="1" x14ac:dyDescent="0.2">
      <c r="B212" s="184"/>
    </row>
    <row r="213" spans="2:2" ht="15" hidden="1" x14ac:dyDescent="0.2">
      <c r="B213" s="184"/>
    </row>
    <row r="214" spans="2:2" ht="15" hidden="1" x14ac:dyDescent="0.2">
      <c r="B214" s="184"/>
    </row>
    <row r="215" spans="2:2" ht="15" hidden="1" x14ac:dyDescent="0.2">
      <c r="B215" s="184"/>
    </row>
    <row r="216" spans="2:2" ht="15" hidden="1" x14ac:dyDescent="0.2">
      <c r="B216" s="184"/>
    </row>
    <row r="217" spans="2:2" ht="15" hidden="1" x14ac:dyDescent="0.2">
      <c r="B217" s="184"/>
    </row>
    <row r="218" spans="2:2" ht="15" hidden="1" x14ac:dyDescent="0.2">
      <c r="B218" s="184"/>
    </row>
    <row r="219" spans="2:2" ht="15" hidden="1" x14ac:dyDescent="0.2">
      <c r="B219" s="184"/>
    </row>
    <row r="220" spans="2:2" ht="15" hidden="1" x14ac:dyDescent="0.2">
      <c r="B220" s="184"/>
    </row>
    <row r="221" spans="2:2" ht="15" hidden="1" x14ac:dyDescent="0.2">
      <c r="B221" s="184"/>
    </row>
    <row r="222" spans="2:2" ht="15" hidden="1" x14ac:dyDescent="0.2">
      <c r="B222" s="184"/>
    </row>
    <row r="223" spans="2:2" ht="15" hidden="1" x14ac:dyDescent="0.2">
      <c r="B223" s="184"/>
    </row>
    <row r="224" spans="2:2" ht="15" hidden="1" x14ac:dyDescent="0.2">
      <c r="B224" s="184"/>
    </row>
    <row r="225" spans="2:2" ht="15" hidden="1" x14ac:dyDescent="0.2">
      <c r="B225" s="184"/>
    </row>
    <row r="226" spans="2:2" ht="15" hidden="1" x14ac:dyDescent="0.2">
      <c r="B226" s="184"/>
    </row>
    <row r="227" spans="2:2" ht="15" hidden="1" x14ac:dyDescent="0.2">
      <c r="B227" s="184"/>
    </row>
    <row r="228" spans="2:2" ht="15" hidden="1" x14ac:dyDescent="0.2">
      <c r="B228" s="184"/>
    </row>
    <row r="229" spans="2:2" ht="15" hidden="1" x14ac:dyDescent="0.2">
      <c r="B229" s="184"/>
    </row>
    <row r="230" spans="2:2" ht="15" hidden="1" x14ac:dyDescent="0.2">
      <c r="B230" s="184"/>
    </row>
    <row r="231" spans="2:2" ht="15" hidden="1" x14ac:dyDescent="0.2">
      <c r="B231" s="184"/>
    </row>
    <row r="232" spans="2:2" ht="15" hidden="1" x14ac:dyDescent="0.2">
      <c r="B232" s="184"/>
    </row>
    <row r="233" spans="2:2" ht="15" hidden="1" x14ac:dyDescent="0.2">
      <c r="B233" s="184"/>
    </row>
    <row r="234" spans="2:2" ht="15" hidden="1" x14ac:dyDescent="0.2">
      <c r="B234" s="184"/>
    </row>
    <row r="235" spans="2:2" ht="15" hidden="1" x14ac:dyDescent="0.2">
      <c r="B235" s="184"/>
    </row>
    <row r="236" spans="2:2" ht="15" hidden="1" x14ac:dyDescent="0.2">
      <c r="B236" s="184"/>
    </row>
    <row r="237" spans="2:2" ht="15" hidden="1" x14ac:dyDescent="0.2">
      <c r="B237" s="184"/>
    </row>
    <row r="238" spans="2:2" ht="15" hidden="1" x14ac:dyDescent="0.2">
      <c r="B238" s="184"/>
    </row>
    <row r="239" spans="2:2" ht="15" hidden="1" x14ac:dyDescent="0.2">
      <c r="B239" s="184"/>
    </row>
    <row r="240" spans="2:2" ht="15" hidden="1" x14ac:dyDescent="0.2">
      <c r="B240" s="184"/>
    </row>
    <row r="241" spans="2:2" ht="15" hidden="1" x14ac:dyDescent="0.2">
      <c r="B241" s="184"/>
    </row>
    <row r="242" spans="2:2" ht="15" hidden="1" x14ac:dyDescent="0.2">
      <c r="B242" s="184"/>
    </row>
    <row r="243" spans="2:2" ht="15" hidden="1" x14ac:dyDescent="0.2">
      <c r="B243" s="184"/>
    </row>
    <row r="244" spans="2:2" ht="15" hidden="1" x14ac:dyDescent="0.2">
      <c r="B244" s="184"/>
    </row>
    <row r="245" spans="2:2" ht="15" hidden="1" x14ac:dyDescent="0.2">
      <c r="B245" s="184"/>
    </row>
    <row r="246" spans="2:2" ht="15" hidden="1" x14ac:dyDescent="0.2">
      <c r="B246" s="184"/>
    </row>
    <row r="247" spans="2:2" ht="15" hidden="1" x14ac:dyDescent="0.2">
      <c r="B247" s="184"/>
    </row>
    <row r="248" spans="2:2" ht="15" hidden="1" x14ac:dyDescent="0.2">
      <c r="B248" s="184"/>
    </row>
    <row r="249" spans="2:2" ht="15" hidden="1" x14ac:dyDescent="0.2">
      <c r="B249" s="184"/>
    </row>
    <row r="250" spans="2:2" ht="15" hidden="1" x14ac:dyDescent="0.2">
      <c r="B250" s="184"/>
    </row>
    <row r="251" spans="2:2" ht="15" hidden="1" x14ac:dyDescent="0.2">
      <c r="B251" s="184"/>
    </row>
    <row r="252" spans="2:2" ht="15" hidden="1" x14ac:dyDescent="0.2">
      <c r="B252" s="184"/>
    </row>
    <row r="253" spans="2:2" ht="15" hidden="1" x14ac:dyDescent="0.2">
      <c r="B253" s="184"/>
    </row>
    <row r="254" spans="2:2" ht="15" hidden="1" x14ac:dyDescent="0.2">
      <c r="B254" s="184"/>
    </row>
    <row r="255" spans="2:2" ht="15" hidden="1" x14ac:dyDescent="0.2">
      <c r="B255" s="184"/>
    </row>
    <row r="256" spans="2:2" ht="15" hidden="1" x14ac:dyDescent="0.2">
      <c r="B256" s="184"/>
    </row>
    <row r="257" spans="2:2" ht="15" hidden="1" x14ac:dyDescent="0.2">
      <c r="B257" s="184"/>
    </row>
    <row r="258" spans="2:2" ht="15" hidden="1" x14ac:dyDescent="0.2">
      <c r="B258" s="184"/>
    </row>
    <row r="259" spans="2:2" ht="15" hidden="1" x14ac:dyDescent="0.2">
      <c r="B259" s="184"/>
    </row>
    <row r="260" spans="2:2" ht="15" hidden="1" x14ac:dyDescent="0.2">
      <c r="B260" s="184"/>
    </row>
    <row r="261" spans="2:2" ht="15" hidden="1" x14ac:dyDescent="0.2">
      <c r="B261" s="184"/>
    </row>
    <row r="262" spans="2:2" ht="15" hidden="1" x14ac:dyDescent="0.2">
      <c r="B262" s="184"/>
    </row>
    <row r="263" spans="2:2" ht="15" hidden="1" x14ac:dyDescent="0.2">
      <c r="B263" s="184"/>
    </row>
    <row r="264" spans="2:2" ht="15" hidden="1" x14ac:dyDescent="0.2">
      <c r="B264" s="184"/>
    </row>
    <row r="265" spans="2:2" ht="15" hidden="1" x14ac:dyDescent="0.2">
      <c r="B265" s="184"/>
    </row>
    <row r="266" spans="2:2" ht="15" hidden="1" x14ac:dyDescent="0.2">
      <c r="B266" s="184"/>
    </row>
    <row r="267" spans="2:2" ht="15" hidden="1" x14ac:dyDescent="0.2">
      <c r="B267" s="184"/>
    </row>
    <row r="268" spans="2:2" ht="15" hidden="1" x14ac:dyDescent="0.2">
      <c r="B268" s="184"/>
    </row>
    <row r="269" spans="2:2" ht="15" hidden="1" x14ac:dyDescent="0.2">
      <c r="B269" s="184"/>
    </row>
    <row r="270" spans="2:2" ht="15" hidden="1" x14ac:dyDescent="0.2">
      <c r="B270" s="184"/>
    </row>
    <row r="271" spans="2:2" ht="15" hidden="1" x14ac:dyDescent="0.2">
      <c r="B271" s="184"/>
    </row>
    <row r="272" spans="2:2" ht="15" hidden="1" x14ac:dyDescent="0.2">
      <c r="B272" s="184"/>
    </row>
    <row r="273" spans="2:2" ht="15" hidden="1" x14ac:dyDescent="0.2">
      <c r="B273" s="184"/>
    </row>
    <row r="274" spans="2:2" ht="15" hidden="1" x14ac:dyDescent="0.2">
      <c r="B274" s="184"/>
    </row>
    <row r="275" spans="2:2" ht="15" hidden="1" x14ac:dyDescent="0.2">
      <c r="B275" s="184"/>
    </row>
    <row r="276" spans="2:2" ht="15" hidden="1" x14ac:dyDescent="0.2">
      <c r="B276" s="184"/>
    </row>
    <row r="277" spans="2:2" ht="15" hidden="1" x14ac:dyDescent="0.2">
      <c r="B277" s="184"/>
    </row>
    <row r="278" spans="2:2" ht="15" hidden="1" x14ac:dyDescent="0.2">
      <c r="B278" s="184"/>
    </row>
    <row r="279" spans="2:2" ht="15" hidden="1" x14ac:dyDescent="0.2">
      <c r="B279" s="184"/>
    </row>
    <row r="280" spans="2:2" ht="15" hidden="1" x14ac:dyDescent="0.2">
      <c r="B280" s="184"/>
    </row>
    <row r="281" spans="2:2" ht="15" hidden="1" x14ac:dyDescent="0.2">
      <c r="B281" s="184"/>
    </row>
    <row r="282" spans="2:2" ht="15" hidden="1" x14ac:dyDescent="0.2">
      <c r="B282" s="184"/>
    </row>
    <row r="283" spans="2:2" ht="15" hidden="1" x14ac:dyDescent="0.2">
      <c r="B283" s="184"/>
    </row>
    <row r="284" spans="2:2" ht="15" hidden="1" x14ac:dyDescent="0.2">
      <c r="B284" s="184"/>
    </row>
    <row r="285" spans="2:2" ht="15" hidden="1" x14ac:dyDescent="0.2">
      <c r="B285" s="184"/>
    </row>
    <row r="286" spans="2:2" ht="15" hidden="1" x14ac:dyDescent="0.2">
      <c r="B286" s="184"/>
    </row>
    <row r="287" spans="2:2" ht="15" hidden="1" x14ac:dyDescent="0.2">
      <c r="B287" s="184"/>
    </row>
    <row r="288" spans="2:2" ht="15" hidden="1" x14ac:dyDescent="0.2">
      <c r="B288" s="184"/>
    </row>
    <row r="289" spans="2:2" ht="15" hidden="1" x14ac:dyDescent="0.2">
      <c r="B289" s="184"/>
    </row>
    <row r="290" spans="2:2" ht="15" hidden="1" x14ac:dyDescent="0.2">
      <c r="B290" s="184"/>
    </row>
    <row r="291" spans="2:2" ht="15" hidden="1" x14ac:dyDescent="0.2">
      <c r="B291" s="184"/>
    </row>
    <row r="292" spans="2:2" ht="15" hidden="1" x14ac:dyDescent="0.2">
      <c r="B292" s="184"/>
    </row>
    <row r="293" spans="2:2" ht="15" hidden="1" x14ac:dyDescent="0.2">
      <c r="B293" s="184"/>
    </row>
    <row r="294" spans="2:2" ht="15" hidden="1" x14ac:dyDescent="0.2">
      <c r="B294" s="184"/>
    </row>
    <row r="295" spans="2:2" ht="15" hidden="1" x14ac:dyDescent="0.2">
      <c r="B295" s="184"/>
    </row>
    <row r="296" spans="2:2" ht="15" hidden="1" x14ac:dyDescent="0.2">
      <c r="B296" s="184"/>
    </row>
    <row r="297" spans="2:2" ht="15" hidden="1" x14ac:dyDescent="0.2">
      <c r="B297" s="184"/>
    </row>
    <row r="298" spans="2:2" ht="15" hidden="1" x14ac:dyDescent="0.2">
      <c r="B298" s="184"/>
    </row>
    <row r="299" spans="2:2" ht="15" hidden="1" x14ac:dyDescent="0.2">
      <c r="B299" s="184"/>
    </row>
    <row r="300" spans="2:2" ht="15" hidden="1" x14ac:dyDescent="0.2">
      <c r="B300" s="184"/>
    </row>
    <row r="301" spans="2:2" ht="15" hidden="1" x14ac:dyDescent="0.2">
      <c r="B301" s="184"/>
    </row>
    <row r="302" spans="2:2" ht="15" hidden="1" x14ac:dyDescent="0.2">
      <c r="B302" s="184"/>
    </row>
    <row r="303" spans="2:2" ht="15" hidden="1" x14ac:dyDescent="0.2">
      <c r="B303" s="184"/>
    </row>
    <row r="304" spans="2:2" ht="15" hidden="1" x14ac:dyDescent="0.2">
      <c r="B304" s="184"/>
    </row>
    <row r="305" spans="2:2" ht="15" hidden="1" x14ac:dyDescent="0.2">
      <c r="B305" s="184"/>
    </row>
    <row r="306" spans="2:2" ht="15" hidden="1" x14ac:dyDescent="0.2">
      <c r="B306" s="184"/>
    </row>
    <row r="307" spans="2:2" ht="15" hidden="1" x14ac:dyDescent="0.2">
      <c r="B307" s="184"/>
    </row>
    <row r="308" spans="2:2" ht="15" hidden="1" x14ac:dyDescent="0.2">
      <c r="B308" s="184"/>
    </row>
    <row r="309" spans="2:2" ht="15" hidden="1" x14ac:dyDescent="0.2">
      <c r="B309" s="184"/>
    </row>
    <row r="310" spans="2:2" ht="15" hidden="1" x14ac:dyDescent="0.2">
      <c r="B310" s="184"/>
    </row>
    <row r="311" spans="2:2" ht="15" hidden="1" x14ac:dyDescent="0.2">
      <c r="B311" s="184"/>
    </row>
    <row r="312" spans="2:2" ht="15" hidden="1" x14ac:dyDescent="0.2">
      <c r="B312" s="184"/>
    </row>
    <row r="313" spans="2:2" ht="15" hidden="1" x14ac:dyDescent="0.2">
      <c r="B313" s="184"/>
    </row>
    <row r="314" spans="2:2" ht="15" hidden="1" x14ac:dyDescent="0.2">
      <c r="B314" s="184"/>
    </row>
    <row r="315" spans="2:2" ht="15" hidden="1" x14ac:dyDescent="0.2">
      <c r="B315" s="184"/>
    </row>
    <row r="316" spans="2:2" ht="15" hidden="1" x14ac:dyDescent="0.2">
      <c r="B316" s="184"/>
    </row>
    <row r="317" spans="2:2" ht="15" hidden="1" x14ac:dyDescent="0.2">
      <c r="B317" s="184"/>
    </row>
    <row r="318" spans="2:2" ht="15" hidden="1" x14ac:dyDescent="0.2">
      <c r="B318" s="184"/>
    </row>
    <row r="319" spans="2:2" ht="15" hidden="1" x14ac:dyDescent="0.2">
      <c r="B319" s="184"/>
    </row>
    <row r="320" spans="2:2" ht="15" hidden="1" x14ac:dyDescent="0.2">
      <c r="B320" s="184"/>
    </row>
    <row r="321" spans="2:2" ht="15" hidden="1" x14ac:dyDescent="0.2">
      <c r="B321" s="184"/>
    </row>
    <row r="322" spans="2:2" ht="15" hidden="1" x14ac:dyDescent="0.2">
      <c r="B322" s="184"/>
    </row>
    <row r="323" spans="2:2" ht="15" hidden="1" x14ac:dyDescent="0.2">
      <c r="B323" s="184"/>
    </row>
    <row r="324" spans="2:2" ht="15" hidden="1" x14ac:dyDescent="0.2">
      <c r="B324" s="184"/>
    </row>
    <row r="325" spans="2:2" ht="15" hidden="1" x14ac:dyDescent="0.2">
      <c r="B325" s="184"/>
    </row>
    <row r="326" spans="2:2" ht="15" hidden="1" x14ac:dyDescent="0.2">
      <c r="B326" s="184"/>
    </row>
    <row r="327" spans="2:2" ht="15" hidden="1" x14ac:dyDescent="0.2">
      <c r="B327" s="184"/>
    </row>
    <row r="328" spans="2:2" ht="15" hidden="1" x14ac:dyDescent="0.2">
      <c r="B328" s="184"/>
    </row>
    <row r="329" spans="2:2" ht="15" hidden="1" x14ac:dyDescent="0.2">
      <c r="B329" s="184"/>
    </row>
    <row r="330" spans="2:2" ht="15" hidden="1" x14ac:dyDescent="0.2">
      <c r="B330" s="184"/>
    </row>
    <row r="331" spans="2:2" ht="15" hidden="1" x14ac:dyDescent="0.2">
      <c r="B331" s="184"/>
    </row>
    <row r="332" spans="2:2" ht="15" hidden="1" x14ac:dyDescent="0.2">
      <c r="B332" s="184"/>
    </row>
    <row r="333" spans="2:2" ht="15" hidden="1" x14ac:dyDescent="0.2">
      <c r="B333" s="184"/>
    </row>
    <row r="334" spans="2:2" ht="15" hidden="1" x14ac:dyDescent="0.2">
      <c r="B334" s="184"/>
    </row>
    <row r="335" spans="2:2" ht="15" hidden="1" x14ac:dyDescent="0.2">
      <c r="B335" s="184"/>
    </row>
    <row r="336" spans="2:2" ht="15" hidden="1" x14ac:dyDescent="0.2">
      <c r="B336" s="184"/>
    </row>
    <row r="337" spans="2:2" ht="15" hidden="1" x14ac:dyDescent="0.2">
      <c r="B337" s="184"/>
    </row>
    <row r="338" spans="2:2" ht="15" hidden="1" x14ac:dyDescent="0.2">
      <c r="B338" s="184"/>
    </row>
    <row r="339" spans="2:2" ht="15" hidden="1" x14ac:dyDescent="0.2">
      <c r="B339" s="184"/>
    </row>
    <row r="340" spans="2:2" ht="15" hidden="1" x14ac:dyDescent="0.2">
      <c r="B340" s="184"/>
    </row>
    <row r="341" spans="2:2" ht="15" hidden="1" x14ac:dyDescent="0.2">
      <c r="B341" s="184"/>
    </row>
    <row r="342" spans="2:2" ht="15" hidden="1" x14ac:dyDescent="0.2">
      <c r="B342" s="184"/>
    </row>
    <row r="343" spans="2:2" ht="15" hidden="1" x14ac:dyDescent="0.2">
      <c r="B343" s="184"/>
    </row>
    <row r="344" spans="2:2" ht="15" hidden="1" x14ac:dyDescent="0.2">
      <c r="B344" s="184"/>
    </row>
    <row r="345" spans="2:2" ht="15" hidden="1" x14ac:dyDescent="0.2">
      <c r="B345" s="184"/>
    </row>
    <row r="346" spans="2:2" ht="15" hidden="1" x14ac:dyDescent="0.2">
      <c r="B346" s="184"/>
    </row>
    <row r="347" spans="2:2" ht="15" hidden="1" x14ac:dyDescent="0.2">
      <c r="B347" s="184"/>
    </row>
    <row r="348" spans="2:2" ht="15" hidden="1" x14ac:dyDescent="0.2">
      <c r="B348" s="184"/>
    </row>
    <row r="349" spans="2:2" ht="15" hidden="1" x14ac:dyDescent="0.2">
      <c r="B349" s="184"/>
    </row>
    <row r="350" spans="2:2" ht="15" hidden="1" x14ac:dyDescent="0.2">
      <c r="B350" s="184"/>
    </row>
    <row r="351" spans="2:2" ht="15" hidden="1" x14ac:dyDescent="0.2">
      <c r="B351" s="184"/>
    </row>
    <row r="352" spans="2:2" ht="15" hidden="1" x14ac:dyDescent="0.2">
      <c r="B352" s="184"/>
    </row>
    <row r="353" spans="2:2" ht="15" hidden="1" x14ac:dyDescent="0.2">
      <c r="B353" s="184"/>
    </row>
    <row r="354" spans="2:2" ht="15" hidden="1" x14ac:dyDescent="0.2">
      <c r="B354" s="184"/>
    </row>
    <row r="355" spans="2:2" ht="15" hidden="1" x14ac:dyDescent="0.2">
      <c r="B355" s="184"/>
    </row>
    <row r="356" spans="2:2" ht="15" hidden="1" x14ac:dyDescent="0.2">
      <c r="B356" s="184"/>
    </row>
    <row r="357" spans="2:2" ht="15" hidden="1" x14ac:dyDescent="0.2">
      <c r="B357" s="184"/>
    </row>
    <row r="358" spans="2:2" ht="15" hidden="1" x14ac:dyDescent="0.2">
      <c r="B358" s="184"/>
    </row>
    <row r="359" spans="2:2" ht="15" hidden="1" x14ac:dyDescent="0.2">
      <c r="B359" s="184"/>
    </row>
    <row r="360" spans="2:2" ht="15" hidden="1" x14ac:dyDescent="0.2">
      <c r="B360" s="184"/>
    </row>
    <row r="361" spans="2:2" ht="15" hidden="1" x14ac:dyDescent="0.2">
      <c r="B361" s="184"/>
    </row>
    <row r="362" spans="2:2" ht="15" hidden="1" x14ac:dyDescent="0.2">
      <c r="B362" s="184"/>
    </row>
    <row r="363" spans="2:2" ht="15" hidden="1" x14ac:dyDescent="0.2">
      <c r="B363" s="184"/>
    </row>
    <row r="364" spans="2:2" ht="15" hidden="1" x14ac:dyDescent="0.2">
      <c r="B364" s="184"/>
    </row>
    <row r="365" spans="2:2" ht="15" hidden="1" x14ac:dyDescent="0.2">
      <c r="B365" s="184"/>
    </row>
    <row r="366" spans="2:2" ht="15" hidden="1" x14ac:dyDescent="0.2">
      <c r="B366" s="184"/>
    </row>
    <row r="367" spans="2:2" ht="15" hidden="1" x14ac:dyDescent="0.2">
      <c r="B367" s="184"/>
    </row>
    <row r="368" spans="2:2" ht="15" hidden="1" x14ac:dyDescent="0.2">
      <c r="B368" s="184"/>
    </row>
    <row r="369" spans="2:2" ht="15" hidden="1" x14ac:dyDescent="0.2">
      <c r="B369" s="184"/>
    </row>
    <row r="370" spans="2:2" ht="15" hidden="1" x14ac:dyDescent="0.2">
      <c r="B370" s="184"/>
    </row>
    <row r="371" spans="2:2" ht="15" hidden="1" x14ac:dyDescent="0.2">
      <c r="B371" s="184"/>
    </row>
    <row r="372" spans="2:2" ht="15" hidden="1" x14ac:dyDescent="0.2">
      <c r="B372" s="184"/>
    </row>
    <row r="373" spans="2:2" ht="15" hidden="1" x14ac:dyDescent="0.2">
      <c r="B373" s="184"/>
    </row>
    <row r="374" spans="2:2" ht="15" hidden="1" x14ac:dyDescent="0.2">
      <c r="B374" s="184"/>
    </row>
    <row r="375" spans="2:2" ht="15" hidden="1" x14ac:dyDescent="0.2">
      <c r="B375" s="184"/>
    </row>
    <row r="376" spans="2:2" ht="15" hidden="1" x14ac:dyDescent="0.2">
      <c r="B376" s="184"/>
    </row>
    <row r="377" spans="2:2" ht="15" hidden="1" x14ac:dyDescent="0.2">
      <c r="B377" s="184"/>
    </row>
    <row r="378" spans="2:2" ht="15" hidden="1" x14ac:dyDescent="0.2">
      <c r="B378" s="184"/>
    </row>
    <row r="379" spans="2:2" ht="15" hidden="1" x14ac:dyDescent="0.2">
      <c r="B379" s="184"/>
    </row>
    <row r="380" spans="2:2" ht="15" hidden="1" x14ac:dyDescent="0.2">
      <c r="B380" s="184"/>
    </row>
    <row r="381" spans="2:2" ht="15" hidden="1" x14ac:dyDescent="0.2">
      <c r="B381" s="184"/>
    </row>
    <row r="382" spans="2:2" ht="15" hidden="1" x14ac:dyDescent="0.2">
      <c r="B382" s="184"/>
    </row>
    <row r="383" spans="2:2" ht="15" hidden="1" x14ac:dyDescent="0.2">
      <c r="B383" s="184"/>
    </row>
    <row r="384" spans="2:2" ht="15" hidden="1" x14ac:dyDescent="0.2">
      <c r="B384" s="184"/>
    </row>
    <row r="385" ht="15" hidden="1" x14ac:dyDescent="0.2"/>
    <row r="386" ht="15" hidden="1" x14ac:dyDescent="0.2"/>
    <row r="387" ht="15" hidden="1" x14ac:dyDescent="0.2"/>
    <row r="388" ht="15" hidden="1" x14ac:dyDescent="0.2"/>
    <row r="389" ht="15" hidden="1" x14ac:dyDescent="0.2"/>
    <row r="390" ht="15" hidden="1" x14ac:dyDescent="0.2"/>
    <row r="391" ht="15" hidden="1" x14ac:dyDescent="0.2"/>
    <row r="392" ht="15" hidden="1" x14ac:dyDescent="0.2"/>
    <row r="393" ht="15" hidden="1" x14ac:dyDescent="0.2"/>
    <row r="394" ht="15" hidden="1" x14ac:dyDescent="0.2"/>
    <row r="395" ht="15" hidden="1" x14ac:dyDescent="0.2"/>
    <row r="396" ht="15" hidden="1" x14ac:dyDescent="0.2"/>
    <row r="397" ht="15" hidden="1" x14ac:dyDescent="0.2"/>
    <row r="398" ht="15" hidden="1" x14ac:dyDescent="0.2"/>
    <row r="399" ht="15" hidden="1" x14ac:dyDescent="0.2"/>
    <row r="400" ht="15" hidden="1" x14ac:dyDescent="0.2"/>
    <row r="401" ht="15" hidden="1" x14ac:dyDescent="0.2"/>
    <row r="402" ht="15" hidden="1" x14ac:dyDescent="0.2"/>
    <row r="403" ht="15" hidden="1" x14ac:dyDescent="0.2"/>
    <row r="404" ht="15" hidden="1" x14ac:dyDescent="0.2"/>
    <row r="405" ht="15" hidden="1" x14ac:dyDescent="0.2"/>
    <row r="406" ht="15" hidden="1" x14ac:dyDescent="0.2"/>
    <row r="407" ht="15" hidden="1" x14ac:dyDescent="0.2"/>
    <row r="408" ht="15" hidden="1" x14ac:dyDescent="0.2"/>
    <row r="409" ht="15" hidden="1" x14ac:dyDescent="0.2"/>
    <row r="410" ht="15" hidden="1" x14ac:dyDescent="0.2"/>
    <row r="411" ht="15" hidden="1" x14ac:dyDescent="0.2"/>
    <row r="412" ht="15" hidden="1" x14ac:dyDescent="0.2"/>
    <row r="413" ht="15" hidden="1" x14ac:dyDescent="0.2"/>
    <row r="414" ht="15" hidden="1" x14ac:dyDescent="0.2"/>
    <row r="415" ht="15" hidden="1" x14ac:dyDescent="0.2"/>
    <row r="416" ht="15" hidden="1" x14ac:dyDescent="0.2"/>
    <row r="417" ht="15" hidden="1" x14ac:dyDescent="0.2"/>
    <row r="418" ht="15" hidden="1" x14ac:dyDescent="0.2"/>
    <row r="419" ht="15" hidden="1" x14ac:dyDescent="0.2"/>
    <row r="420" ht="15" hidden="1" x14ac:dyDescent="0.2"/>
    <row r="421" ht="15" hidden="1" x14ac:dyDescent="0.2"/>
    <row r="422" ht="15" hidden="1" x14ac:dyDescent="0.2"/>
    <row r="423" ht="15" hidden="1" x14ac:dyDescent="0.2"/>
    <row r="424" ht="15" hidden="1" x14ac:dyDescent="0.2"/>
    <row r="425" ht="15" hidden="1" x14ac:dyDescent="0.2"/>
    <row r="426" ht="15" hidden="1" x14ac:dyDescent="0.2"/>
    <row r="427" ht="15" hidden="1" x14ac:dyDescent="0.2"/>
    <row r="428" ht="15" hidden="1" x14ac:dyDescent="0.2"/>
    <row r="429" ht="15" hidden="1" x14ac:dyDescent="0.2"/>
    <row r="430" ht="15" hidden="1" x14ac:dyDescent="0.2"/>
    <row r="431" ht="15" hidden="1" x14ac:dyDescent="0.2"/>
    <row r="432" ht="15" hidden="1" x14ac:dyDescent="0.2"/>
    <row r="433" ht="15" hidden="1" x14ac:dyDescent="0.2"/>
    <row r="434" ht="15" hidden="1" x14ac:dyDescent="0.2"/>
    <row r="435" ht="15" hidden="1" x14ac:dyDescent="0.2"/>
    <row r="436" ht="15" hidden="1" x14ac:dyDescent="0.2"/>
    <row r="437" ht="15" hidden="1" x14ac:dyDescent="0.2"/>
    <row r="438" ht="15" hidden="1" x14ac:dyDescent="0.2"/>
    <row r="439" ht="15" hidden="1" x14ac:dyDescent="0.2"/>
    <row r="440" ht="15" hidden="1" x14ac:dyDescent="0.2"/>
    <row r="441" ht="15" hidden="1" x14ac:dyDescent="0.2"/>
    <row r="442" ht="15" hidden="1" x14ac:dyDescent="0.2"/>
    <row r="443" ht="15" hidden="1" x14ac:dyDescent="0.2"/>
    <row r="444" ht="15" hidden="1" x14ac:dyDescent="0.2"/>
    <row r="445" ht="15" hidden="1" x14ac:dyDescent="0.2"/>
    <row r="446" ht="15" hidden="1" x14ac:dyDescent="0.2"/>
    <row r="447" ht="15" hidden="1" x14ac:dyDescent="0.2"/>
    <row r="448" ht="15" hidden="1" x14ac:dyDescent="0.2"/>
    <row r="449" ht="15" hidden="1" x14ac:dyDescent="0.2"/>
    <row r="450" ht="15" hidden="1" x14ac:dyDescent="0.2"/>
    <row r="451" ht="15" hidden="1" x14ac:dyDescent="0.2"/>
    <row r="452" ht="15" hidden="1" x14ac:dyDescent="0.2"/>
    <row r="453" ht="15" hidden="1" x14ac:dyDescent="0.2"/>
    <row r="454" ht="15" hidden="1" x14ac:dyDescent="0.2"/>
    <row r="455" ht="15" hidden="1" x14ac:dyDescent="0.2"/>
    <row r="456" ht="15" hidden="1" x14ac:dyDescent="0.2"/>
    <row r="457" ht="15" hidden="1" x14ac:dyDescent="0.2"/>
    <row r="458" ht="15" hidden="1" x14ac:dyDescent="0.2"/>
    <row r="459" ht="15" hidden="1" x14ac:dyDescent="0.2"/>
    <row r="460" ht="15" hidden="1" x14ac:dyDescent="0.2"/>
    <row r="461" ht="15" hidden="1" x14ac:dyDescent="0.2"/>
    <row r="462" ht="15" hidden="1" x14ac:dyDescent="0.2"/>
    <row r="463" ht="15" hidden="1" x14ac:dyDescent="0.2"/>
    <row r="464" ht="15" hidden="1" x14ac:dyDescent="0.2"/>
    <row r="465" ht="15" hidden="1" x14ac:dyDescent="0.2"/>
    <row r="466" ht="15" hidden="1" x14ac:dyDescent="0.2"/>
    <row r="467" ht="15" hidden="1" x14ac:dyDescent="0.2"/>
    <row r="468" ht="15" hidden="1" x14ac:dyDescent="0.2"/>
    <row r="469" ht="15" hidden="1" x14ac:dyDescent="0.2"/>
  </sheetData>
  <sheetProtection sheet="1" objects="1" scenarios="1"/>
  <mergeCells count="5">
    <mergeCell ref="B1:H1"/>
    <mergeCell ref="C3:D4"/>
    <mergeCell ref="H3:H5"/>
    <mergeCell ref="F3:F14"/>
    <mergeCell ref="B3:B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0">
    <tabColor theme="0" tint="-4.9989318521683403E-2"/>
  </sheetPr>
  <dimension ref="A1:C13"/>
  <sheetViews>
    <sheetView showGridLines="0" zoomScaleNormal="100" workbookViewId="0">
      <selection activeCell="C6" sqref="C6"/>
    </sheetView>
  </sheetViews>
  <sheetFormatPr baseColWidth="10" defaultColWidth="0" defaultRowHeight="15" zeroHeight="1" x14ac:dyDescent="0.2"/>
  <cols>
    <col min="1" max="1" width="5.83203125" style="99" customWidth="1"/>
    <col min="2" max="2" width="100.83203125" style="136" customWidth="1"/>
    <col min="3" max="3" width="55.83203125" style="99" customWidth="1"/>
    <col min="4" max="16384" width="10.83203125" style="99" hidden="1"/>
  </cols>
  <sheetData>
    <row r="1" spans="1:3" s="101" customFormat="1" ht="101" customHeight="1" x14ac:dyDescent="0.35">
      <c r="A1" s="269"/>
      <c r="B1" s="268" t="s">
        <v>791</v>
      </c>
      <c r="C1" s="268"/>
    </row>
    <row r="2" spans="1:3" ht="30" customHeight="1" x14ac:dyDescent="0.2">
      <c r="B2" s="99"/>
      <c r="C2" s="100"/>
    </row>
    <row r="3" spans="1:3" s="236" customFormat="1" ht="30" customHeight="1" x14ac:dyDescent="0.2">
      <c r="B3" s="234" t="s">
        <v>794</v>
      </c>
      <c r="C3" s="237" t="s">
        <v>154</v>
      </c>
    </row>
    <row r="4" spans="1:3" s="236" customFormat="1" ht="90" customHeight="1" x14ac:dyDescent="0.2">
      <c r="B4" s="234" t="s">
        <v>795</v>
      </c>
      <c r="C4" s="237"/>
    </row>
    <row r="5" spans="1:3" s="236" customFormat="1" ht="60" customHeight="1" x14ac:dyDescent="0.2">
      <c r="B5" s="234" t="s">
        <v>796</v>
      </c>
      <c r="C5" s="237"/>
    </row>
    <row r="6" spans="1:3" s="236" customFormat="1" ht="30" customHeight="1" x14ac:dyDescent="0.2">
      <c r="B6" s="234" t="s">
        <v>797</v>
      </c>
    </row>
    <row r="7" spans="1:3" s="236" customFormat="1" ht="60" customHeight="1" x14ac:dyDescent="0.2">
      <c r="B7" s="234" t="s">
        <v>798</v>
      </c>
    </row>
    <row r="8" spans="1:3" s="236" customFormat="1" ht="60" customHeight="1" x14ac:dyDescent="0.2">
      <c r="B8" s="234" t="s">
        <v>799</v>
      </c>
    </row>
    <row r="9" spans="1:3" s="236" customFormat="1" ht="60" customHeight="1" x14ac:dyDescent="0.2">
      <c r="B9" s="234" t="s">
        <v>800</v>
      </c>
    </row>
    <row r="10" spans="1:3" s="236" customFormat="1" ht="60" customHeight="1" x14ac:dyDescent="0.2">
      <c r="B10" s="234" t="s">
        <v>801</v>
      </c>
    </row>
    <row r="11" spans="1:3" s="236" customFormat="1" ht="90" customHeight="1" x14ac:dyDescent="0.2">
      <c r="B11" s="234" t="s">
        <v>802</v>
      </c>
    </row>
    <row r="12" spans="1:3" s="18" customFormat="1" hidden="1" x14ac:dyDescent="0.2">
      <c r="B12" s="137"/>
    </row>
    <row r="13" spans="1:3" s="18" customFormat="1" hidden="1" x14ac:dyDescent="0.2">
      <c r="B13" s="137"/>
    </row>
  </sheetData>
  <sheetProtection algorithmName="SHA-512" hashValue="iPLOJlmU9hkJp3KUAgEbXyTDKbtmMTaCLYN/pKOF/gKKQgdpZTWeeR50bVtbwpbq7m1DZJcngpnm+0jMXztMfg==" saltValue="1jVQhL7hMv+zwKv7vieAYA==" spinCount="100000" sheet="1" objects="1" scenarios="1"/>
  <mergeCells count="1">
    <mergeCell ref="B1:C1"/>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1">
    <tabColor theme="0" tint="-4.9989318521683403E-2"/>
  </sheetPr>
  <dimension ref="A1:C31"/>
  <sheetViews>
    <sheetView showGridLines="0" zoomScaleNormal="100" workbookViewId="0"/>
  </sheetViews>
  <sheetFormatPr baseColWidth="10" defaultColWidth="0" defaultRowHeight="15" customHeight="1" zeroHeight="1" x14ac:dyDescent="0.2"/>
  <cols>
    <col min="1" max="1" width="5.83203125" style="143" customWidth="1"/>
    <col min="2" max="2" width="100.83203125" style="143" customWidth="1"/>
    <col min="3" max="3" width="55.83203125" style="143" customWidth="1"/>
    <col min="4" max="16384" width="10.83203125" style="143" hidden="1"/>
  </cols>
  <sheetData>
    <row r="1" spans="1:3" s="142" customFormat="1" ht="101" customHeight="1" x14ac:dyDescent="0.2">
      <c r="A1" s="270"/>
      <c r="B1" s="270" t="s">
        <v>202</v>
      </c>
      <c r="C1" s="271"/>
    </row>
    <row r="2" spans="1:3" ht="22" customHeight="1" x14ac:dyDescent="0.2">
      <c r="C2" s="139"/>
    </row>
    <row r="3" spans="1:3" ht="22" customHeight="1" x14ac:dyDescent="0.2">
      <c r="B3" s="146" t="s">
        <v>225</v>
      </c>
      <c r="C3" s="140" t="s">
        <v>154</v>
      </c>
    </row>
    <row r="4" spans="1:3" ht="22" customHeight="1" x14ac:dyDescent="0.2">
      <c r="B4" s="138" t="s">
        <v>219</v>
      </c>
      <c r="C4" s="141"/>
    </row>
    <row r="5" spans="1:3" ht="22" customHeight="1" x14ac:dyDescent="0.2">
      <c r="B5" s="147"/>
      <c r="C5" s="141"/>
    </row>
    <row r="6" spans="1:3" ht="22" customHeight="1" x14ac:dyDescent="0.2">
      <c r="B6" s="146" t="s">
        <v>226</v>
      </c>
    </row>
    <row r="7" spans="1:3" ht="22" customHeight="1" x14ac:dyDescent="0.2">
      <c r="B7" s="138" t="s">
        <v>220</v>
      </c>
    </row>
    <row r="8" spans="1:3" ht="22" customHeight="1" x14ac:dyDescent="0.2">
      <c r="B8" s="138" t="s">
        <v>221</v>
      </c>
    </row>
    <row r="9" spans="1:3" ht="22" customHeight="1" x14ac:dyDescent="0.2">
      <c r="B9" s="147"/>
    </row>
    <row r="10" spans="1:3" ht="22" customHeight="1" x14ac:dyDescent="0.2">
      <c r="B10" s="146" t="s">
        <v>227</v>
      </c>
    </row>
    <row r="11" spans="1:3" ht="22" customHeight="1" x14ac:dyDescent="0.2">
      <c r="B11" s="138" t="s">
        <v>222</v>
      </c>
    </row>
    <row r="12" spans="1:3" ht="22" customHeight="1" x14ac:dyDescent="0.2">
      <c r="B12" s="147"/>
    </row>
    <row r="13" spans="1:3" ht="22" customHeight="1" x14ac:dyDescent="0.2">
      <c r="B13" s="146" t="s">
        <v>228</v>
      </c>
    </row>
    <row r="14" spans="1:3" ht="22" customHeight="1" x14ac:dyDescent="0.2">
      <c r="B14" s="138" t="s">
        <v>223</v>
      </c>
    </row>
    <row r="15" spans="1:3" ht="22" customHeight="1" x14ac:dyDescent="0.2">
      <c r="B15" s="138" t="s">
        <v>224</v>
      </c>
    </row>
    <row r="16" spans="1:3" x14ac:dyDescent="0.2">
      <c r="B16" s="145"/>
    </row>
    <row r="17" spans="2:2" x14ac:dyDescent="0.2">
      <c r="B17" s="145"/>
    </row>
    <row r="18" spans="2:2" x14ac:dyDescent="0.2">
      <c r="B18" s="145"/>
    </row>
    <row r="19" spans="2:2" x14ac:dyDescent="0.2">
      <c r="B19" s="145"/>
    </row>
    <row r="20" spans="2:2" x14ac:dyDescent="0.2">
      <c r="B20" s="145"/>
    </row>
    <row r="21" spans="2:2" x14ac:dyDescent="0.2">
      <c r="B21" s="145"/>
    </row>
    <row r="22" spans="2:2" x14ac:dyDescent="0.2">
      <c r="B22" s="145"/>
    </row>
    <row r="23" spans="2:2" x14ac:dyDescent="0.2">
      <c r="B23" s="145"/>
    </row>
    <row r="24" spans="2:2" x14ac:dyDescent="0.2"/>
    <row r="25" spans="2:2" x14ac:dyDescent="0.2"/>
    <row r="26" spans="2:2" s="144" customFormat="1" x14ac:dyDescent="0.2"/>
    <row r="27" spans="2:2" s="144" customFormat="1" x14ac:dyDescent="0.2"/>
    <row r="28" spans="2:2" s="144" customFormat="1" x14ac:dyDescent="0.2"/>
    <row r="29" spans="2:2" x14ac:dyDescent="0.2"/>
    <row r="30" spans="2:2" x14ac:dyDescent="0.2"/>
    <row r="31" spans="2:2" x14ac:dyDescent="0.2"/>
  </sheetData>
  <sheetProtection algorithmName="SHA-512" hashValue="9ko0qGmrUuinMiMr1ldfX/TC6BUUJLPY2OMR8FzsVQi4iCxfgIpss1ObK43MyCVb+zK669vVHyRnL6c3ru8fbA==" saltValue="ooOh8NFShR8yaCQBGufpgQ==" spinCount="100000" sheet="1" objects="1" scenarios="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XFC42"/>
  <sheetViews>
    <sheetView showGridLines="0" zoomScaleNormal="100" workbookViewId="0"/>
  </sheetViews>
  <sheetFormatPr baseColWidth="10" defaultColWidth="0" defaultRowHeight="15" zeroHeight="1" x14ac:dyDescent="0.2"/>
  <cols>
    <col min="1" max="1" width="5.83203125" style="2" customWidth="1"/>
    <col min="2" max="2" width="24.5" style="2" customWidth="1"/>
    <col min="3" max="3" width="10.83203125" style="2" customWidth="1"/>
    <col min="4" max="4" width="6.83203125" style="2" customWidth="1"/>
    <col min="5" max="5" width="10.83203125" style="2" customWidth="1"/>
    <col min="6" max="6" width="6.83203125" style="2" customWidth="1"/>
    <col min="7" max="7" width="10.83203125" style="2" customWidth="1"/>
    <col min="8" max="8" width="6.83203125" style="2" customWidth="1"/>
    <col min="9" max="9" width="10.83203125" style="2" customWidth="1"/>
    <col min="10" max="10" width="6.83203125" style="2" customWidth="1"/>
    <col min="11" max="11" width="10.83203125" style="2" customWidth="1"/>
    <col min="12" max="12" width="6.83203125" style="2" customWidth="1"/>
    <col min="13" max="13" width="9.6640625" style="2" bestFit="1" customWidth="1"/>
    <col min="14" max="14" width="7.5" style="2" bestFit="1" customWidth="1"/>
    <col min="15" max="15" width="2.83203125" style="2" customWidth="1"/>
    <col min="16" max="16" width="39" style="2" customWidth="1"/>
    <col min="17" max="17" width="20.83203125" style="2" customWidth="1"/>
    <col min="18" max="16383" width="32.83203125" style="2" hidden="1"/>
    <col min="16384" max="16384" width="1.83203125" style="2" customWidth="1"/>
  </cols>
  <sheetData>
    <row r="1" spans="1:16" s="261" customFormat="1" ht="100" customHeight="1" x14ac:dyDescent="0.2">
      <c r="A1" s="260"/>
      <c r="B1" s="261" t="s">
        <v>96</v>
      </c>
    </row>
    <row r="2" spans="1:16" ht="30" customHeight="1" x14ac:dyDescent="0.2">
      <c r="B2" s="9"/>
      <c r="D2" s="1"/>
      <c r="F2" s="3"/>
      <c r="G2" s="3"/>
      <c r="H2" s="3"/>
      <c r="I2" s="3"/>
      <c r="J2" s="3"/>
      <c r="K2" s="3"/>
      <c r="L2" s="3"/>
    </row>
    <row r="3" spans="1:16" ht="30" customHeight="1" x14ac:dyDescent="0.2">
      <c r="B3" s="272" t="s">
        <v>153</v>
      </c>
      <c r="C3" s="273" t="s">
        <v>112</v>
      </c>
      <c r="D3" s="274"/>
      <c r="E3" s="274"/>
      <c r="F3" s="274"/>
      <c r="G3" s="274"/>
      <c r="H3" s="275"/>
      <c r="I3" s="276"/>
      <c r="J3" s="277"/>
      <c r="K3" s="277"/>
      <c r="L3" s="278"/>
      <c r="M3" s="279" t="s">
        <v>4</v>
      </c>
      <c r="N3" s="280" t="s">
        <v>7</v>
      </c>
      <c r="P3" s="238" t="s">
        <v>320</v>
      </c>
    </row>
    <row r="4" spans="1:16" ht="60" customHeight="1" x14ac:dyDescent="0.2">
      <c r="B4" s="272"/>
      <c r="C4" s="281" t="s">
        <v>1</v>
      </c>
      <c r="D4" s="282"/>
      <c r="E4" s="281" t="s">
        <v>2</v>
      </c>
      <c r="F4" s="282"/>
      <c r="G4" s="281" t="s">
        <v>208</v>
      </c>
      <c r="H4" s="282"/>
      <c r="I4" s="281" t="s">
        <v>3</v>
      </c>
      <c r="J4" s="282"/>
      <c r="K4" s="281" t="s">
        <v>130</v>
      </c>
      <c r="L4" s="282"/>
      <c r="M4" s="279"/>
      <c r="N4" s="280"/>
      <c r="P4" s="238"/>
    </row>
    <row r="5" spans="1:16" ht="30" customHeight="1" x14ac:dyDescent="0.2">
      <c r="B5" s="272"/>
      <c r="C5" s="283" t="s">
        <v>6</v>
      </c>
      <c r="D5" s="283" t="s">
        <v>7</v>
      </c>
      <c r="E5" s="283" t="s">
        <v>6</v>
      </c>
      <c r="F5" s="283" t="s">
        <v>7</v>
      </c>
      <c r="G5" s="283" t="s">
        <v>6</v>
      </c>
      <c r="H5" s="283" t="s">
        <v>7</v>
      </c>
      <c r="I5" s="283" t="s">
        <v>6</v>
      </c>
      <c r="J5" s="283" t="s">
        <v>7</v>
      </c>
      <c r="K5" s="283" t="s">
        <v>6</v>
      </c>
      <c r="L5" s="283" t="s">
        <v>7</v>
      </c>
      <c r="M5" s="279"/>
      <c r="N5" s="280"/>
      <c r="P5" s="238"/>
    </row>
    <row r="6" spans="1:16" ht="25" customHeight="1" x14ac:dyDescent="0.2">
      <c r="B6" s="40" t="s">
        <v>218</v>
      </c>
      <c r="C6" s="113">
        <v>27548</v>
      </c>
      <c r="D6" s="159">
        <f>(C6/M6)*100</f>
        <v>56.13334420083136</v>
      </c>
      <c r="E6" s="111">
        <v>594</v>
      </c>
      <c r="F6" s="159">
        <f>(E6/M6)*100</f>
        <v>1.2103675931208737</v>
      </c>
      <c r="G6" s="111">
        <v>8168</v>
      </c>
      <c r="H6" s="159">
        <f>(G6/M6)*100</f>
        <v>16.643573233352353</v>
      </c>
      <c r="I6" s="111">
        <v>12020</v>
      </c>
      <c r="J6" s="159">
        <f>(I6/M6)*100</f>
        <v>24.492623685711955</v>
      </c>
      <c r="K6" s="111">
        <v>746</v>
      </c>
      <c r="L6" s="159">
        <f>(K6/M6)*100</f>
        <v>1.5200912869834542</v>
      </c>
      <c r="M6" s="112">
        <f t="shared" ref="M6:N8" si="0">C6+E6+G6+I6+K6</f>
        <v>49076</v>
      </c>
      <c r="N6" s="169">
        <f t="shared" si="0"/>
        <v>99.999999999999986</v>
      </c>
      <c r="P6" s="238"/>
    </row>
    <row r="7" spans="1:16" ht="25" customHeight="1" x14ac:dyDescent="0.2">
      <c r="B7" s="43" t="s">
        <v>204</v>
      </c>
      <c r="C7" s="110">
        <v>78101</v>
      </c>
      <c r="D7" s="159">
        <f>(C7/M7)*100</f>
        <v>70.375843643277435</v>
      </c>
      <c r="E7" s="111">
        <v>1514</v>
      </c>
      <c r="F7" s="159">
        <f>(E7/M7)*100</f>
        <v>1.3642466457013616</v>
      </c>
      <c r="G7" s="111">
        <v>17053</v>
      </c>
      <c r="H7" s="159">
        <f>(G7/M7)*100</f>
        <v>15.366247060201662</v>
      </c>
      <c r="I7" s="111">
        <v>13798</v>
      </c>
      <c r="J7" s="159">
        <f>(I7/M7)*100</f>
        <v>12.433206880705011</v>
      </c>
      <c r="K7" s="111">
        <v>511</v>
      </c>
      <c r="L7" s="159">
        <f>(K7/M7)*100</f>
        <v>0.46045577011452821</v>
      </c>
      <c r="M7" s="112">
        <f t="shared" si="0"/>
        <v>110977</v>
      </c>
      <c r="N7" s="169">
        <f t="shared" si="0"/>
        <v>100</v>
      </c>
      <c r="P7" s="238"/>
    </row>
    <row r="8" spans="1:16" ht="25" customHeight="1" x14ac:dyDescent="0.2">
      <c r="B8" s="177" t="s">
        <v>232</v>
      </c>
      <c r="C8" s="111">
        <v>142731</v>
      </c>
      <c r="D8" s="159">
        <f>(C8/M8)*100</f>
        <v>77.875927542557832</v>
      </c>
      <c r="E8" s="111">
        <v>2458</v>
      </c>
      <c r="F8" s="159">
        <f>(E8/M8)*100</f>
        <v>1.3411174159755566</v>
      </c>
      <c r="G8" s="111">
        <v>34491</v>
      </c>
      <c r="H8" s="159">
        <f>(G8/M8)*100</f>
        <v>18.818747271933653</v>
      </c>
      <c r="I8" s="111">
        <v>3600</v>
      </c>
      <c r="J8" s="159">
        <f>(I8/M8)*100</f>
        <v>1.9642077695329552</v>
      </c>
      <c r="K8" s="111"/>
      <c r="L8" s="159">
        <f>(K8/M8)*100</f>
        <v>0</v>
      </c>
      <c r="M8" s="112">
        <f t="shared" si="0"/>
        <v>183280</v>
      </c>
      <c r="N8" s="169">
        <f t="shared" si="0"/>
        <v>100.00000000000001</v>
      </c>
      <c r="P8" s="175"/>
    </row>
    <row r="9" spans="1:16" s="26" customFormat="1" ht="20" customHeight="1" x14ac:dyDescent="0.2">
      <c r="B9" s="185" t="s">
        <v>98</v>
      </c>
      <c r="C9" s="185"/>
      <c r="D9" s="185"/>
      <c r="E9" s="185"/>
      <c r="F9" s="185"/>
      <c r="G9" s="185"/>
      <c r="H9" s="185"/>
      <c r="P9" s="135"/>
    </row>
    <row r="10" spans="1:16" x14ac:dyDescent="0.2">
      <c r="B10" s="19"/>
    </row>
    <row r="11" spans="1:16" x14ac:dyDescent="0.2">
      <c r="B11" s="11"/>
      <c r="I11" s="2" t="s">
        <v>152</v>
      </c>
    </row>
    <row r="12" spans="1:16" x14ac:dyDescent="0.2"/>
    <row r="13" spans="1:16" x14ac:dyDescent="0.2">
      <c r="B13" s="12"/>
      <c r="M13" s="8"/>
    </row>
    <row r="14" spans="1:16" x14ac:dyDescent="0.2"/>
    <row r="15" spans="1:16" x14ac:dyDescent="0.2"/>
    <row r="16" spans="1:16" x14ac:dyDescent="0.2"/>
    <row r="17" x14ac:dyDescent="0.2"/>
    <row r="18" x14ac:dyDescent="0.2"/>
    <row r="19" x14ac:dyDescent="0.2"/>
    <row r="20" x14ac:dyDescent="0.2"/>
    <row r="21" x14ac:dyDescent="0.2"/>
    <row r="22" x14ac:dyDescent="0.2"/>
    <row r="23" x14ac:dyDescent="0.2"/>
    <row r="24" x14ac:dyDescent="0.2"/>
    <row r="25" x14ac:dyDescent="0.2"/>
    <row r="26" x14ac:dyDescent="0.2"/>
    <row r="27" ht="15" hidden="1" customHeight="1" x14ac:dyDescent="0.2"/>
    <row r="28" ht="15" hidden="1" customHeight="1" x14ac:dyDescent="0.2"/>
    <row r="31" ht="15" hidden="1" customHeight="1" x14ac:dyDescent="0.2"/>
    <row r="32" ht="15" hidden="1" customHeight="1" x14ac:dyDescent="0.2"/>
    <row r="33" ht="15" hidden="1" customHeight="1" x14ac:dyDescent="0.2"/>
    <row r="34" ht="15" hidden="1" customHeight="1" x14ac:dyDescent="0.2"/>
    <row r="35" ht="15" hidden="1" customHeight="1" x14ac:dyDescent="0.2"/>
    <row r="36" ht="15" hidden="1" customHeight="1" x14ac:dyDescent="0.2"/>
    <row r="37" ht="15" hidden="1" customHeight="1" x14ac:dyDescent="0.2"/>
    <row r="38" ht="15" hidden="1" customHeight="1" x14ac:dyDescent="0.2"/>
    <row r="39" ht="15" hidden="1" customHeight="1" x14ac:dyDescent="0.2"/>
    <row r="40" ht="15" hidden="1" customHeight="1" x14ac:dyDescent="0.2"/>
    <row r="41" ht="15" hidden="1" customHeight="1" x14ac:dyDescent="0.2"/>
    <row r="42" x14ac:dyDescent="0.2"/>
  </sheetData>
  <sheetProtection algorithmName="SHA-512" hashValue="f7h3aeAWelnwNEo4RgPNH/r5ZIJLLPrAsJRNnth+4LvykzmZoXPi3ahCxcIbL9NEDLZtRPihYB1TgnNhL8vNSg==" saltValue="goD89+KfCLSFGvR9sJopiQ==" spinCount="100000" sheet="1" objects="1" scenarios="1"/>
  <mergeCells count="12">
    <mergeCell ref="B1:XFD1"/>
    <mergeCell ref="P3:P7"/>
    <mergeCell ref="N3:N5"/>
    <mergeCell ref="C3:H3"/>
    <mergeCell ref="B3:B5"/>
    <mergeCell ref="M3:M5"/>
    <mergeCell ref="I3:L3"/>
    <mergeCell ref="C4:D4"/>
    <mergeCell ref="E4:F4"/>
    <mergeCell ref="G4:H4"/>
    <mergeCell ref="I4:J4"/>
    <mergeCell ref="K4:L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XFD27"/>
  <sheetViews>
    <sheetView showGridLines="0" zoomScaleNormal="100" workbookViewId="0"/>
  </sheetViews>
  <sheetFormatPr baseColWidth="10" defaultColWidth="0" defaultRowHeight="15" zeroHeight="1" x14ac:dyDescent="0.2"/>
  <cols>
    <col min="1" max="1" width="5.83203125" style="5" customWidth="1"/>
    <col min="2" max="2" width="26" style="5" customWidth="1"/>
    <col min="3" max="8" width="10.83203125" style="5" customWidth="1"/>
    <col min="9" max="9" width="2.83203125" style="5" customWidth="1"/>
    <col min="10" max="10" width="34.33203125" style="5" customWidth="1"/>
    <col min="11" max="11" width="20.83203125" style="5" customWidth="1"/>
    <col min="12" max="12" width="3" style="5" customWidth="1"/>
    <col min="13" max="13" width="43.33203125" style="5" hidden="1" customWidth="1"/>
    <col min="14" max="14" width="45.6640625" style="5" hidden="1" customWidth="1"/>
    <col min="15" max="15" width="64.33203125" style="5" hidden="1" customWidth="1"/>
    <col min="16" max="16" width="55.83203125" style="5" hidden="1" customWidth="1"/>
    <col min="17" max="17" width="42.6640625" style="5" hidden="1" customWidth="1"/>
    <col min="18" max="18" width="42.5" style="5" hidden="1" customWidth="1"/>
    <col min="19" max="798" width="0" style="5" hidden="1" customWidth="1"/>
    <col min="799" max="799" width="16.33203125" style="5" hidden="1" customWidth="1"/>
    <col min="800" max="800" width="0" style="5" hidden="1" customWidth="1"/>
    <col min="801" max="16366" width="2.83203125" style="5" hidden="1"/>
    <col min="16367" max="16367" width="22.5" style="5" hidden="1"/>
    <col min="16368" max="16368" width="15.6640625" style="5" hidden="1"/>
    <col min="16369" max="16369" width="7" style="5" hidden="1"/>
    <col min="16370" max="16370" width="47.1640625" style="5" hidden="1"/>
    <col min="16371" max="16371" width="82.5" style="5" hidden="1"/>
    <col min="16372" max="16372" width="38.83203125" style="5" hidden="1"/>
    <col min="16373" max="16373" width="52.1640625" style="5" hidden="1"/>
    <col min="16374" max="16374" width="34.1640625" style="5" hidden="1"/>
    <col min="16375" max="16375" width="22.1640625" style="5" hidden="1"/>
    <col min="16376" max="16376" width="30.1640625" style="5" hidden="1"/>
    <col min="16377" max="16377" width="34.6640625" style="5" hidden="1"/>
    <col min="16378" max="16378" width="21.5" style="5" hidden="1"/>
    <col min="16379" max="16379" width="17.83203125" style="5" hidden="1"/>
    <col min="16380" max="16380" width="14.83203125" style="5" hidden="1"/>
    <col min="16381" max="16381" width="13.5" style="5" hidden="1"/>
    <col min="16382" max="16382" width="9.33203125" style="5" hidden="1"/>
    <col min="16383" max="16383" width="13.83203125" style="5" hidden="1"/>
    <col min="16384" max="16384" width="34.1640625" style="5" hidden="1"/>
  </cols>
  <sheetData>
    <row r="1" spans="1:12 16370:16370" s="96" customFormat="1" ht="100" customHeight="1" x14ac:dyDescent="0.2">
      <c r="A1" s="284"/>
      <c r="B1" s="285" t="s">
        <v>187</v>
      </c>
      <c r="C1" s="285"/>
      <c r="D1" s="285"/>
      <c r="E1" s="285"/>
      <c r="F1" s="285"/>
      <c r="G1" s="285"/>
      <c r="H1" s="285"/>
      <c r="I1" s="285"/>
      <c r="J1" s="286"/>
      <c r="K1" s="286"/>
      <c r="L1" s="286"/>
    </row>
    <row r="2" spans="1:12 16370:16370" ht="30" customHeight="1" x14ac:dyDescent="0.2">
      <c r="A2" s="13"/>
      <c r="B2" s="13"/>
      <c r="C2" s="13"/>
      <c r="D2" s="13"/>
      <c r="E2" s="13"/>
      <c r="F2" s="13"/>
      <c r="G2" s="13"/>
      <c r="H2" s="13"/>
    </row>
    <row r="3" spans="1:12 16370:16370" s="152" customFormat="1" ht="30" customHeight="1" x14ac:dyDescent="0.2">
      <c r="A3" s="5"/>
      <c r="B3" s="272" t="s">
        <v>153</v>
      </c>
      <c r="C3" s="273" t="s">
        <v>0</v>
      </c>
      <c r="D3" s="274"/>
      <c r="E3" s="274"/>
      <c r="F3" s="274"/>
      <c r="G3" s="274"/>
      <c r="H3" s="274"/>
      <c r="J3" s="238" t="s">
        <v>233</v>
      </c>
      <c r="K3" s="153"/>
    </row>
    <row r="4" spans="1:12 16370:16370" s="152" customFormat="1" ht="30" customHeight="1" x14ac:dyDescent="0.2">
      <c r="A4" s="5"/>
      <c r="B4" s="272"/>
      <c r="C4" s="264" t="s">
        <v>11</v>
      </c>
      <c r="D4" s="262"/>
      <c r="E4" s="264" t="s">
        <v>12</v>
      </c>
      <c r="F4" s="262"/>
      <c r="G4" s="287"/>
      <c r="H4" s="288"/>
      <c r="J4" s="238"/>
      <c r="K4" s="153"/>
    </row>
    <row r="5" spans="1:12 16370:16370" s="152" customFormat="1" ht="30" customHeight="1" x14ac:dyDescent="0.2">
      <c r="A5" s="5"/>
      <c r="B5" s="272"/>
      <c r="C5" s="289" t="s">
        <v>6</v>
      </c>
      <c r="D5" s="289" t="s">
        <v>7</v>
      </c>
      <c r="E5" s="289" t="s">
        <v>6</v>
      </c>
      <c r="F5" s="289" t="s">
        <v>7</v>
      </c>
      <c r="G5" s="289" t="s">
        <v>4</v>
      </c>
      <c r="H5" s="290" t="s">
        <v>7</v>
      </c>
      <c r="J5" s="238"/>
      <c r="K5" s="153"/>
    </row>
    <row r="6" spans="1:12 16370:16370" s="152" customFormat="1" ht="24" customHeight="1" x14ac:dyDescent="0.2">
      <c r="A6" s="5"/>
      <c r="B6" s="43" t="s">
        <v>232</v>
      </c>
      <c r="C6" s="41">
        <v>111718</v>
      </c>
      <c r="D6" s="160">
        <f>(C6/G6)*100</f>
        <v>60.954823221300749</v>
      </c>
      <c r="E6" s="41">
        <v>71562</v>
      </c>
      <c r="F6" s="160">
        <f>(E6/G6)*100</f>
        <v>39.045176778699258</v>
      </c>
      <c r="G6" s="42">
        <f>C6+E6</f>
        <v>183280</v>
      </c>
      <c r="H6" s="170">
        <f>D6+F6</f>
        <v>100</v>
      </c>
      <c r="J6" s="238"/>
      <c r="K6" s="153"/>
    </row>
    <row r="7" spans="1:12 16370:16370" s="27" customFormat="1" ht="24" customHeight="1" x14ac:dyDescent="0.2">
      <c r="B7" s="75" t="s">
        <v>98</v>
      </c>
      <c r="C7" s="28"/>
      <c r="D7" s="28"/>
      <c r="E7" s="28"/>
      <c r="F7" s="28"/>
      <c r="G7" s="28"/>
      <c r="H7" s="28"/>
      <c r="I7" s="28"/>
    </row>
    <row r="8" spans="1:12 16370:16370" x14ac:dyDescent="0.2">
      <c r="A8" s="2"/>
    </row>
    <row r="9" spans="1:12 16370:16370" x14ac:dyDescent="0.2"/>
    <row r="10" spans="1:12 16370:16370" x14ac:dyDescent="0.2"/>
    <row r="11" spans="1:12 16370:16370" x14ac:dyDescent="0.2"/>
    <row r="12" spans="1:12 16370:16370" x14ac:dyDescent="0.2"/>
    <row r="13" spans="1:12 16370:16370" x14ac:dyDescent="0.2"/>
    <row r="14" spans="1:12 16370:16370" x14ac:dyDescent="0.2"/>
    <row r="15" spans="1:12 16370:16370" x14ac:dyDescent="0.2"/>
    <row r="16" spans="1:12 16370:16370" x14ac:dyDescent="0.2">
      <c r="XEP16" s="5" t="s">
        <v>230</v>
      </c>
    </row>
    <row r="17" spans="16384:16384" x14ac:dyDescent="0.2"/>
    <row r="18" spans="16384:16384" x14ac:dyDescent="0.2">
      <c r="XFD18" s="239"/>
    </row>
    <row r="19" spans="16384:16384" x14ac:dyDescent="0.2">
      <c r="XFD19" s="239"/>
    </row>
    <row r="20" spans="16384:16384" x14ac:dyDescent="0.2">
      <c r="XFD20" s="239"/>
    </row>
    <row r="21" spans="16384:16384" x14ac:dyDescent="0.2">
      <c r="XFD21" s="239"/>
    </row>
    <row r="22" spans="16384:16384" x14ac:dyDescent="0.2"/>
    <row r="23" spans="16384:16384" x14ac:dyDescent="0.2"/>
    <row r="27" spans="16384:16384" x14ac:dyDescent="0.2"/>
  </sheetData>
  <sheetProtection sheet="1" objects="1" scenarios="1"/>
  <sortState xmlns:xlrd2="http://schemas.microsoft.com/office/spreadsheetml/2017/richdata2" ref="B5:C6">
    <sortCondition descending="1" ref="C4:C6"/>
  </sortState>
  <mergeCells count="6">
    <mergeCell ref="XFD18:XFD21"/>
    <mergeCell ref="C3:H3"/>
    <mergeCell ref="C4:D4"/>
    <mergeCell ref="E4:F4"/>
    <mergeCell ref="B3:B5"/>
    <mergeCell ref="J3:J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A1:XFC1048573"/>
  <sheetViews>
    <sheetView showGridLines="0" zoomScaleNormal="100" workbookViewId="0"/>
  </sheetViews>
  <sheetFormatPr baseColWidth="10" defaultColWidth="8.5" defaultRowHeight="15" zeroHeight="1" x14ac:dyDescent="0.2"/>
  <cols>
    <col min="1" max="1" width="5.83203125" style="2" customWidth="1"/>
    <col min="2" max="2" width="21.83203125" style="2" customWidth="1"/>
    <col min="3" max="3" width="20.1640625" style="2" bestFit="1" customWidth="1"/>
    <col min="4" max="4" width="17.6640625" style="2" bestFit="1" customWidth="1"/>
    <col min="5" max="5" width="7.83203125" style="2" bestFit="1" customWidth="1"/>
    <col min="6" max="6" width="6.83203125" style="2" bestFit="1" customWidth="1"/>
    <col min="7" max="7" width="8.83203125" style="2" bestFit="1" customWidth="1"/>
    <col min="8" max="8" width="6.83203125" style="2" bestFit="1" customWidth="1"/>
    <col min="9" max="9" width="8.83203125" style="2" customWidth="1"/>
    <col min="10" max="10" width="6.83203125" style="2" bestFit="1" customWidth="1"/>
    <col min="11" max="11" width="2.83203125" style="2" customWidth="1"/>
    <col min="12" max="12" width="34.33203125" style="2" customWidth="1"/>
    <col min="13" max="13" width="20.83203125" style="2" customWidth="1"/>
    <col min="14" max="14" width="2.83203125" style="2" customWidth="1"/>
    <col min="15" max="16382" width="8.5" style="2"/>
    <col min="16383" max="16383" width="1" style="2" hidden="1" customWidth="1"/>
    <col min="16384" max="16384" width="7.1640625" style="2" customWidth="1"/>
  </cols>
  <sheetData>
    <row r="1" spans="1:14" ht="100" customHeight="1" x14ac:dyDescent="0.2">
      <c r="A1" s="260"/>
      <c r="B1" s="291" t="s">
        <v>102</v>
      </c>
      <c r="C1" s="291"/>
      <c r="D1" s="291"/>
      <c r="E1" s="291"/>
      <c r="F1" s="291"/>
      <c r="G1" s="291"/>
      <c r="H1" s="291"/>
      <c r="I1" s="291"/>
      <c r="J1" s="291"/>
      <c r="K1" s="291"/>
      <c r="L1" s="291"/>
      <c r="M1" s="292"/>
      <c r="N1" s="293"/>
    </row>
    <row r="2" spans="1:14" ht="30" customHeight="1" x14ac:dyDescent="0.2">
      <c r="B2" s="13"/>
      <c r="C2" s="13"/>
      <c r="E2" s="1"/>
      <c r="F2" s="1"/>
      <c r="I2" s="3"/>
      <c r="J2" s="3"/>
      <c r="K2" s="3"/>
      <c r="L2" s="3"/>
      <c r="M2" s="3"/>
    </row>
    <row r="3" spans="1:14" ht="30" customHeight="1" x14ac:dyDescent="0.2">
      <c r="B3" s="275" t="s">
        <v>101</v>
      </c>
      <c r="C3" s="280" t="s">
        <v>14</v>
      </c>
      <c r="D3" s="272"/>
      <c r="E3" s="294" t="s">
        <v>13</v>
      </c>
      <c r="F3" s="294"/>
      <c r="G3" s="294"/>
      <c r="H3" s="294"/>
      <c r="I3" s="295" t="s">
        <v>4</v>
      </c>
      <c r="J3" s="296"/>
      <c r="K3" s="3"/>
      <c r="L3" s="240" t="s">
        <v>234</v>
      </c>
      <c r="M3" s="3"/>
    </row>
    <row r="4" spans="1:14" ht="30" customHeight="1" x14ac:dyDescent="0.2">
      <c r="B4" s="262"/>
      <c r="C4" s="280"/>
      <c r="D4" s="272"/>
      <c r="E4" s="263" t="s">
        <v>12</v>
      </c>
      <c r="F4" s="263"/>
      <c r="G4" s="297" t="s">
        <v>11</v>
      </c>
      <c r="H4" s="297"/>
      <c r="I4" s="298"/>
      <c r="J4" s="299"/>
      <c r="K4" s="3"/>
      <c r="L4" s="240"/>
      <c r="M4" s="3"/>
    </row>
    <row r="5" spans="1:14" ht="30" customHeight="1" x14ac:dyDescent="0.2">
      <c r="B5" s="300"/>
      <c r="C5" s="280"/>
      <c r="D5" s="272"/>
      <c r="E5" s="289" t="s">
        <v>6</v>
      </c>
      <c r="F5" s="289" t="s">
        <v>7</v>
      </c>
      <c r="G5" s="289" t="s">
        <v>6</v>
      </c>
      <c r="H5" s="289" t="s">
        <v>7</v>
      </c>
      <c r="I5" s="289" t="s">
        <v>6</v>
      </c>
      <c r="J5" s="290" t="s">
        <v>7</v>
      </c>
      <c r="K5" s="3"/>
      <c r="L5" s="240"/>
      <c r="M5" s="3"/>
    </row>
    <row r="6" spans="1:14" ht="25" customHeight="1" x14ac:dyDescent="0.2">
      <c r="B6" s="242" t="s">
        <v>232</v>
      </c>
      <c r="C6" s="244" t="s">
        <v>112</v>
      </c>
      <c r="D6" s="73" t="s">
        <v>1</v>
      </c>
      <c r="E6" s="44">
        <v>54941</v>
      </c>
      <c r="F6" s="161">
        <f>(E6/$E$10)*100</f>
        <v>76.773986193789995</v>
      </c>
      <c r="G6" s="45">
        <v>87790</v>
      </c>
      <c r="H6" s="161">
        <f>(G6/$G$10)*100</f>
        <v>78.581786283320497</v>
      </c>
      <c r="I6" s="45">
        <f>E6+G6</f>
        <v>142731</v>
      </c>
      <c r="J6" s="162">
        <f>(I6/$I$10)*100</f>
        <v>77.875927542557832</v>
      </c>
      <c r="K6" s="3"/>
      <c r="L6" s="240"/>
      <c r="M6" s="3"/>
    </row>
    <row r="7" spans="1:14" ht="25" customHeight="1" x14ac:dyDescent="0.2">
      <c r="B7" s="242"/>
      <c r="C7" s="244"/>
      <c r="D7" s="74" t="s">
        <v>2</v>
      </c>
      <c r="E7" s="46">
        <v>991</v>
      </c>
      <c r="F7" s="161">
        <f>(E7/$E$10)*100</f>
        <v>1.3848131690003074</v>
      </c>
      <c r="G7" s="47">
        <v>1467</v>
      </c>
      <c r="H7" s="161">
        <f>(G7/$G$10)*100</f>
        <v>1.313127696521599</v>
      </c>
      <c r="I7" s="45">
        <f>E7+G7</f>
        <v>2458</v>
      </c>
      <c r="J7" s="162">
        <f>(I7/$I$10)*100</f>
        <v>1.3411174159755566</v>
      </c>
      <c r="K7" s="3"/>
      <c r="L7" s="240"/>
      <c r="M7" s="3"/>
    </row>
    <row r="8" spans="1:14" ht="25" customHeight="1" x14ac:dyDescent="0.2">
      <c r="B8" s="242"/>
      <c r="C8" s="244"/>
      <c r="D8" s="49" t="s">
        <v>208</v>
      </c>
      <c r="E8" s="46">
        <v>14372</v>
      </c>
      <c r="F8" s="161">
        <f>(E8/$E$10)*100</f>
        <v>20.083284424694668</v>
      </c>
      <c r="G8" s="47">
        <v>20119</v>
      </c>
      <c r="H8" s="161">
        <f>(G8/$G$10)*100</f>
        <v>18.008736282425392</v>
      </c>
      <c r="I8" s="45">
        <f>E8+G8</f>
        <v>34491</v>
      </c>
      <c r="J8" s="162">
        <f>(I8/$I$10)*100</f>
        <v>18.818747271933653</v>
      </c>
      <c r="K8" s="3"/>
      <c r="L8" s="240"/>
      <c r="M8" s="3"/>
    </row>
    <row r="9" spans="1:14" ht="25" customHeight="1" x14ac:dyDescent="0.2">
      <c r="B9" s="242"/>
      <c r="C9" s="235"/>
      <c r="D9" s="235" t="s">
        <v>3</v>
      </c>
      <c r="E9" s="46">
        <v>1258</v>
      </c>
      <c r="F9" s="161">
        <f>(E9/$E$10)*100</f>
        <v>1.7579162125150218</v>
      </c>
      <c r="G9" s="47">
        <v>2342</v>
      </c>
      <c r="H9" s="161">
        <f>(G9/$G$10)*100</f>
        <v>2.0963497377325049</v>
      </c>
      <c r="I9" s="45">
        <f>E9+G9</f>
        <v>3600</v>
      </c>
      <c r="J9" s="162">
        <f>(I9/$I$10)*100</f>
        <v>1.9642077695329552</v>
      </c>
      <c r="K9" s="3"/>
      <c r="L9" s="240"/>
      <c r="M9" s="3"/>
    </row>
    <row r="10" spans="1:14" ht="30" customHeight="1" x14ac:dyDescent="0.2">
      <c r="B10" s="243"/>
      <c r="C10" s="245" t="s">
        <v>4</v>
      </c>
      <c r="D10" s="246"/>
      <c r="E10" s="48">
        <f t="shared" ref="E10:J10" si="0">SUM(E6:E9)</f>
        <v>71562</v>
      </c>
      <c r="F10" s="171">
        <f t="shared" si="0"/>
        <v>100</v>
      </c>
      <c r="G10" s="48">
        <f t="shared" si="0"/>
        <v>111718</v>
      </c>
      <c r="H10" s="171">
        <f t="shared" si="0"/>
        <v>100</v>
      </c>
      <c r="I10" s="48">
        <f t="shared" si="0"/>
        <v>183280</v>
      </c>
      <c r="J10" s="171">
        <f t="shared" si="0"/>
        <v>100.00000000000001</v>
      </c>
      <c r="K10" s="3"/>
      <c r="L10" s="240"/>
      <c r="M10" s="3"/>
    </row>
    <row r="11" spans="1:14" ht="25" customHeight="1" x14ac:dyDescent="0.2">
      <c r="B11" s="241" t="s">
        <v>98</v>
      </c>
      <c r="C11" s="241"/>
      <c r="D11" s="241"/>
      <c r="E11" s="241"/>
      <c r="F11" s="241"/>
      <c r="G11" s="241"/>
      <c r="H11" s="241"/>
      <c r="I11" s="7"/>
      <c r="J11" s="3"/>
      <c r="K11" s="3"/>
      <c r="L11" s="240"/>
      <c r="M11" s="3"/>
    </row>
    <row r="12" spans="1:14" x14ac:dyDescent="0.2">
      <c r="D12" s="1"/>
      <c r="E12" s="1"/>
      <c r="F12" s="1"/>
      <c r="G12" s="7"/>
      <c r="H12" s="3"/>
      <c r="I12" s="7"/>
      <c r="J12" s="3"/>
      <c r="K12" s="3"/>
      <c r="L12" s="240"/>
      <c r="M12" s="3"/>
    </row>
    <row r="13" spans="1:14" x14ac:dyDescent="0.2">
      <c r="I13" s="8"/>
      <c r="L13" s="240"/>
    </row>
    <row r="14" spans="1:14" x14ac:dyDescent="0.2">
      <c r="L14" s="240"/>
    </row>
    <row r="15" spans="1:14" x14ac:dyDescent="0.2">
      <c r="L15" s="240"/>
    </row>
    <row r="16" spans="1:14" x14ac:dyDescent="0.2">
      <c r="L16" s="240"/>
    </row>
    <row r="17" spans="12:12" x14ac:dyDescent="0.2">
      <c r="L17" s="240"/>
    </row>
    <row r="18" spans="12:12" x14ac:dyDescent="0.2">
      <c r="L18" s="240"/>
    </row>
    <row r="19" spans="12:12" x14ac:dyDescent="0.2"/>
    <row r="20" spans="12:12" x14ac:dyDescent="0.2"/>
    <row r="21" spans="12:12" x14ac:dyDescent="0.2"/>
    <row r="22" spans="12:12" x14ac:dyDescent="0.2"/>
    <row r="23" spans="12:12" x14ac:dyDescent="0.2"/>
    <row r="24" spans="12:12" x14ac:dyDescent="0.2"/>
    <row r="25" spans="12:12" x14ac:dyDescent="0.2"/>
    <row r="26" spans="12:12" x14ac:dyDescent="0.2"/>
    <row r="27" spans="12:12" x14ac:dyDescent="0.2"/>
    <row r="49" x14ac:dyDescent="0.2"/>
    <row r="63" x14ac:dyDescent="0.2"/>
    <row r="64" x14ac:dyDescent="0.2"/>
    <row r="1048573" x14ac:dyDescent="0.2"/>
  </sheetData>
  <sheetProtection sheet="1" objects="1" scenarios="1"/>
  <dataConsolidate/>
  <mergeCells count="11">
    <mergeCell ref="L3:L18"/>
    <mergeCell ref="B11:H11"/>
    <mergeCell ref="I3:J4"/>
    <mergeCell ref="E3:H3"/>
    <mergeCell ref="E4:F4"/>
    <mergeCell ref="G4:H4"/>
    <mergeCell ref="B3:B5"/>
    <mergeCell ref="B6:B10"/>
    <mergeCell ref="C3:D5"/>
    <mergeCell ref="C6:C8"/>
    <mergeCell ref="C10:D1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dimension ref="A1:J143"/>
  <sheetViews>
    <sheetView showGridLines="0" zoomScaleNormal="100" workbookViewId="0"/>
  </sheetViews>
  <sheetFormatPr baseColWidth="10" defaultColWidth="0" defaultRowHeight="15" zeroHeight="1" x14ac:dyDescent="0.2"/>
  <cols>
    <col min="1" max="1" width="5.83203125" style="5" customWidth="1"/>
    <col min="2" max="2" width="56.1640625" style="5" customWidth="1"/>
    <col min="3" max="4" width="15.83203125" style="5" customWidth="1"/>
    <col min="5" max="5" width="2.83203125" style="5" customWidth="1"/>
    <col min="6" max="6" width="34.33203125" style="5" customWidth="1"/>
    <col min="7" max="7" width="20.83203125" style="5" customWidth="1"/>
    <col min="8" max="8" width="2.83203125" style="5" customWidth="1"/>
    <col min="9" max="10" width="0" style="5" hidden="1" customWidth="1"/>
    <col min="11" max="16384" width="11.5" style="5" hidden="1"/>
  </cols>
  <sheetData>
    <row r="1" spans="1:8" ht="100" customHeight="1" x14ac:dyDescent="0.2">
      <c r="A1" s="284"/>
      <c r="B1" s="301" t="s">
        <v>188</v>
      </c>
      <c r="C1" s="301"/>
      <c r="D1" s="301"/>
      <c r="E1" s="301"/>
      <c r="F1" s="301"/>
      <c r="G1" s="301"/>
      <c r="H1" s="301"/>
    </row>
    <row r="2" spans="1:8" ht="30" customHeight="1" x14ac:dyDescent="0.2">
      <c r="B2" s="13"/>
    </row>
    <row r="3" spans="1:8" ht="30" customHeight="1" x14ac:dyDescent="0.2">
      <c r="B3" s="300" t="s">
        <v>203</v>
      </c>
      <c r="C3" s="264" t="s">
        <v>288</v>
      </c>
      <c r="D3" s="302"/>
      <c r="F3" s="238" t="s">
        <v>321</v>
      </c>
    </row>
    <row r="4" spans="1:8" ht="30" customHeight="1" x14ac:dyDescent="0.2">
      <c r="B4" s="272"/>
      <c r="C4" s="264" t="s">
        <v>0</v>
      </c>
      <c r="D4" s="302"/>
      <c r="F4" s="238"/>
      <c r="G4" s="178" t="s">
        <v>154</v>
      </c>
    </row>
    <row r="5" spans="1:8" ht="30" customHeight="1" x14ac:dyDescent="0.2">
      <c r="B5" s="275"/>
      <c r="C5" s="265" t="s">
        <v>206</v>
      </c>
      <c r="D5" s="266" t="s">
        <v>7</v>
      </c>
      <c r="F5" s="238"/>
    </row>
    <row r="6" spans="1:8" s="27" customFormat="1" ht="25" customHeight="1" x14ac:dyDescent="0.2">
      <c r="B6" s="191" t="s">
        <v>255</v>
      </c>
      <c r="C6" s="193">
        <v>268</v>
      </c>
      <c r="D6" s="195">
        <f>(C6/$C$142)*100</f>
        <v>0.14622435617634219</v>
      </c>
      <c r="F6" s="238"/>
    </row>
    <row r="7" spans="1:8" s="27" customFormat="1" ht="25" customHeight="1" x14ac:dyDescent="0.2">
      <c r="B7" s="192" t="s">
        <v>254</v>
      </c>
      <c r="C7" s="194">
        <v>71</v>
      </c>
      <c r="D7" s="196">
        <f>(C7/$C$142)*100</f>
        <v>3.8738542121344394E-2</v>
      </c>
      <c r="F7" s="238"/>
      <c r="H7" s="29"/>
    </row>
    <row r="8" spans="1:8" s="27" customFormat="1" ht="25" customHeight="1" x14ac:dyDescent="0.2">
      <c r="B8" s="192" t="s">
        <v>259</v>
      </c>
      <c r="C8" s="194">
        <v>147</v>
      </c>
      <c r="D8" s="196">
        <f>(C8/$C$142)*100</f>
        <v>8.0205150589262322E-2</v>
      </c>
      <c r="F8" s="238"/>
      <c r="H8" s="29"/>
    </row>
    <row r="9" spans="1:8" s="27" customFormat="1" ht="25" customHeight="1" x14ac:dyDescent="0.2">
      <c r="B9" s="192" t="s">
        <v>264</v>
      </c>
      <c r="C9" s="194">
        <v>50</v>
      </c>
      <c r="D9" s="196">
        <f>(C9/$C$142)*100</f>
        <v>2.7280663465735489E-2</v>
      </c>
      <c r="F9" s="238"/>
      <c r="H9" s="29"/>
    </row>
    <row r="10" spans="1:8" s="27" customFormat="1" ht="25" customHeight="1" x14ac:dyDescent="0.2">
      <c r="B10" s="191" t="s">
        <v>236</v>
      </c>
      <c r="C10" s="193">
        <v>36040</v>
      </c>
      <c r="D10" s="195">
        <v>19.663902226102138</v>
      </c>
      <c r="F10" s="238"/>
      <c r="H10" s="29"/>
    </row>
    <row r="11" spans="1:8" s="27" customFormat="1" ht="25" customHeight="1" x14ac:dyDescent="0.2">
      <c r="B11" s="192" t="s">
        <v>235</v>
      </c>
      <c r="C11" s="194">
        <v>15464</v>
      </c>
      <c r="D11" s="197">
        <v>8.4373635966826726</v>
      </c>
      <c r="F11" s="238"/>
      <c r="H11" s="29"/>
    </row>
    <row r="12" spans="1:8" s="27" customFormat="1" ht="25" customHeight="1" x14ac:dyDescent="0.2">
      <c r="B12" s="192" t="s">
        <v>239</v>
      </c>
      <c r="C12" s="194">
        <v>1665</v>
      </c>
      <c r="D12" s="197">
        <v>0.90844609340899174</v>
      </c>
      <c r="F12" s="238"/>
      <c r="H12" s="29"/>
    </row>
    <row r="13" spans="1:8" s="27" customFormat="1" ht="25" customHeight="1" x14ac:dyDescent="0.2">
      <c r="B13" s="192" t="s">
        <v>242</v>
      </c>
      <c r="C13" s="194">
        <v>2372</v>
      </c>
      <c r="D13" s="197">
        <v>1.2941946748144915</v>
      </c>
      <c r="F13" s="238"/>
      <c r="H13" s="29"/>
    </row>
    <row r="14" spans="1:8" s="27" customFormat="1" ht="25" customHeight="1" x14ac:dyDescent="0.2">
      <c r="B14" s="192" t="s">
        <v>251</v>
      </c>
      <c r="C14" s="194">
        <v>770</v>
      </c>
      <c r="D14" s="197">
        <v>0.42012221737232652</v>
      </c>
      <c r="F14" s="238"/>
    </row>
    <row r="15" spans="1:8" s="27" customFormat="1" ht="25" customHeight="1" x14ac:dyDescent="0.2">
      <c r="B15" s="192" t="s">
        <v>258</v>
      </c>
      <c r="C15" s="194">
        <v>15612</v>
      </c>
      <c r="D15" s="197">
        <v>8.518114360541249</v>
      </c>
      <c r="F15" s="238"/>
    </row>
    <row r="16" spans="1:8" s="27" customFormat="1" ht="25" customHeight="1" x14ac:dyDescent="0.2">
      <c r="B16" s="192" t="s">
        <v>259</v>
      </c>
      <c r="C16" s="194">
        <v>157</v>
      </c>
      <c r="D16" s="197">
        <v>8.5661283282409434E-2</v>
      </c>
      <c r="F16" s="238"/>
    </row>
    <row r="17" spans="2:6" s="27" customFormat="1" ht="25" customHeight="1" x14ac:dyDescent="0.2">
      <c r="B17" s="191" t="s">
        <v>243</v>
      </c>
      <c r="C17" s="193">
        <v>373</v>
      </c>
      <c r="D17" s="195">
        <v>0.20351374945438674</v>
      </c>
      <c r="F17" s="238"/>
    </row>
    <row r="18" spans="2:6" s="27" customFormat="1" ht="25" customHeight="1" x14ac:dyDescent="0.2">
      <c r="B18" s="192" t="s">
        <v>242</v>
      </c>
      <c r="C18" s="194">
        <v>279</v>
      </c>
      <c r="D18" s="197">
        <v>0.15222610213880403</v>
      </c>
    </row>
    <row r="19" spans="2:6" s="27" customFormat="1" ht="25" customHeight="1" x14ac:dyDescent="0.2">
      <c r="B19" s="192" t="s">
        <v>259</v>
      </c>
      <c r="C19" s="194">
        <v>94</v>
      </c>
      <c r="D19" s="197">
        <v>5.1287647315582711E-2</v>
      </c>
    </row>
    <row r="20" spans="2:6" s="27" customFormat="1" ht="25" customHeight="1" x14ac:dyDescent="0.2">
      <c r="B20" s="191" t="s">
        <v>256</v>
      </c>
      <c r="C20" s="193">
        <v>43</v>
      </c>
      <c r="D20" s="195">
        <v>2.3461370580532517E-2</v>
      </c>
    </row>
    <row r="21" spans="2:6" s="27" customFormat="1" ht="25" customHeight="1" x14ac:dyDescent="0.2">
      <c r="B21" s="192" t="s">
        <v>254</v>
      </c>
      <c r="C21" s="194">
        <v>43</v>
      </c>
      <c r="D21" s="197">
        <v>2.3461370580532517E-2</v>
      </c>
    </row>
    <row r="22" spans="2:6" s="27" customFormat="1" ht="25" customHeight="1" x14ac:dyDescent="0.2">
      <c r="B22" s="191" t="s">
        <v>237</v>
      </c>
      <c r="C22" s="193">
        <v>428</v>
      </c>
      <c r="D22" s="195">
        <v>0.23352247926669575</v>
      </c>
    </row>
    <row r="23" spans="2:6" s="27" customFormat="1" ht="25" customHeight="1" x14ac:dyDescent="0.2">
      <c r="B23" s="192" t="s">
        <v>235</v>
      </c>
      <c r="C23" s="194">
        <v>29</v>
      </c>
      <c r="D23" s="198">
        <v>1.5822784810126583E-2</v>
      </c>
    </row>
    <row r="24" spans="2:6" s="27" customFormat="1" ht="25" customHeight="1" x14ac:dyDescent="0.2">
      <c r="B24" s="192" t="s">
        <v>252</v>
      </c>
      <c r="C24" s="194">
        <v>20</v>
      </c>
      <c r="D24" s="197">
        <v>1.0912265386294194E-2</v>
      </c>
    </row>
    <row r="25" spans="2:6" s="27" customFormat="1" ht="25" customHeight="1" x14ac:dyDescent="0.2">
      <c r="B25" s="192" t="s">
        <v>254</v>
      </c>
      <c r="C25" s="194">
        <v>348</v>
      </c>
      <c r="D25" s="197">
        <v>0.18987341772151897</v>
      </c>
    </row>
    <row r="26" spans="2:6" s="27" customFormat="1" ht="25" customHeight="1" x14ac:dyDescent="0.2">
      <c r="B26" s="192" t="s">
        <v>259</v>
      </c>
      <c r="C26" s="194">
        <v>31</v>
      </c>
      <c r="D26" s="197">
        <v>1.6914011348756003E-2</v>
      </c>
    </row>
    <row r="27" spans="2:6" s="27" customFormat="1" ht="25" customHeight="1" x14ac:dyDescent="0.2">
      <c r="B27" s="191" t="s">
        <v>244</v>
      </c>
      <c r="C27" s="193">
        <v>64</v>
      </c>
      <c r="D27" s="195">
        <v>3.4919249236141425E-2</v>
      </c>
    </row>
    <row r="28" spans="2:6" s="27" customFormat="1" ht="25" customHeight="1" x14ac:dyDescent="0.2">
      <c r="B28" s="192" t="s">
        <v>242</v>
      </c>
      <c r="C28" s="194">
        <v>64</v>
      </c>
      <c r="D28" s="197">
        <v>3.4919249236141425E-2</v>
      </c>
    </row>
    <row r="29" spans="2:6" s="27" customFormat="1" ht="25" customHeight="1" x14ac:dyDescent="0.2">
      <c r="B29" s="191" t="s">
        <v>250</v>
      </c>
      <c r="C29" s="193">
        <v>12464</v>
      </c>
      <c r="D29" s="195">
        <v>6.8005237887385421</v>
      </c>
    </row>
    <row r="30" spans="2:6" s="27" customFormat="1" ht="25" customHeight="1" x14ac:dyDescent="0.2">
      <c r="B30" s="192" t="s">
        <v>249</v>
      </c>
      <c r="C30" s="194">
        <v>12464</v>
      </c>
      <c r="D30" s="197">
        <v>6.8005237887385421</v>
      </c>
    </row>
    <row r="31" spans="2:6" s="27" customFormat="1" ht="25" customHeight="1" x14ac:dyDescent="0.2">
      <c r="B31" s="191" t="s">
        <v>240</v>
      </c>
      <c r="C31" s="193">
        <v>528</v>
      </c>
      <c r="D31" s="195">
        <v>0.28808380619816676</v>
      </c>
    </row>
    <row r="32" spans="2:6" s="27" customFormat="1" ht="25" customHeight="1" x14ac:dyDescent="0.2">
      <c r="B32" s="192" t="s">
        <v>239</v>
      </c>
      <c r="C32" s="194">
        <v>128</v>
      </c>
      <c r="D32" s="197">
        <v>6.9838498472282851E-2</v>
      </c>
    </row>
    <row r="33" spans="2:4" s="27" customFormat="1" ht="25" customHeight="1" x14ac:dyDescent="0.2">
      <c r="B33" s="192" t="s">
        <v>254</v>
      </c>
      <c r="C33" s="194">
        <v>86</v>
      </c>
      <c r="D33" s="197">
        <v>4.6922741161065033E-2</v>
      </c>
    </row>
    <row r="34" spans="2:4" s="27" customFormat="1" ht="25" customHeight="1" x14ac:dyDescent="0.2">
      <c r="B34" s="192" t="s">
        <v>259</v>
      </c>
      <c r="C34" s="194">
        <v>314</v>
      </c>
      <c r="D34" s="197">
        <v>0.17132256656481887</v>
      </c>
    </row>
    <row r="35" spans="2:4" s="27" customFormat="1" ht="25" customHeight="1" x14ac:dyDescent="0.2">
      <c r="B35" s="191" t="s">
        <v>260</v>
      </c>
      <c r="C35" s="193">
        <v>36</v>
      </c>
      <c r="D35" s="195">
        <v>1.9642077695329552E-2</v>
      </c>
    </row>
    <row r="36" spans="2:4" s="27" customFormat="1" ht="25" customHeight="1" x14ac:dyDescent="0.2">
      <c r="B36" s="192" t="s">
        <v>259</v>
      </c>
      <c r="C36" s="194">
        <v>36</v>
      </c>
      <c r="D36" s="197">
        <v>1.9642077695329552E-2</v>
      </c>
    </row>
    <row r="37" spans="2:4" s="27" customFormat="1" ht="25" customHeight="1" x14ac:dyDescent="0.2">
      <c r="B37" s="191" t="s">
        <v>241</v>
      </c>
      <c r="C37" s="193">
        <v>1350</v>
      </c>
      <c r="D37" s="195">
        <v>0.73657791357485813</v>
      </c>
    </row>
    <row r="38" spans="2:4" s="27" customFormat="1" ht="25" customHeight="1" x14ac:dyDescent="0.2">
      <c r="B38" s="192" t="s">
        <v>239</v>
      </c>
      <c r="C38" s="194">
        <v>259</v>
      </c>
      <c r="D38" s="197">
        <v>0.14131383675250983</v>
      </c>
    </row>
    <row r="39" spans="2:4" s="27" customFormat="1" ht="25" customHeight="1" x14ac:dyDescent="0.2">
      <c r="B39" s="192" t="s">
        <v>242</v>
      </c>
      <c r="C39" s="194">
        <v>29</v>
      </c>
      <c r="D39" s="197">
        <v>1.5822784810126583E-2</v>
      </c>
    </row>
    <row r="40" spans="2:4" s="27" customFormat="1" ht="25" customHeight="1" x14ac:dyDescent="0.2">
      <c r="B40" s="192" t="s">
        <v>254</v>
      </c>
      <c r="C40" s="194">
        <v>794</v>
      </c>
      <c r="D40" s="197">
        <v>0.4332169358358795</v>
      </c>
    </row>
    <row r="41" spans="2:4" s="27" customFormat="1" ht="25" customHeight="1" x14ac:dyDescent="0.2">
      <c r="B41" s="192" t="s">
        <v>259</v>
      </c>
      <c r="C41" s="194">
        <v>268</v>
      </c>
      <c r="D41" s="197">
        <v>0.14622435617634219</v>
      </c>
    </row>
    <row r="42" spans="2:4" s="27" customFormat="1" ht="25" customHeight="1" x14ac:dyDescent="0.2">
      <c r="B42" s="191" t="s">
        <v>261</v>
      </c>
      <c r="C42" s="193">
        <v>35</v>
      </c>
      <c r="D42" s="195">
        <v>1.9096464426014842E-2</v>
      </c>
    </row>
    <row r="43" spans="2:4" s="27" customFormat="1" ht="25" customHeight="1" x14ac:dyDescent="0.2">
      <c r="B43" s="192" t="s">
        <v>259</v>
      </c>
      <c r="C43" s="194">
        <v>35</v>
      </c>
      <c r="D43" s="197">
        <v>1.9096464426014842E-2</v>
      </c>
    </row>
    <row r="44" spans="2:4" s="27" customFormat="1" ht="25" customHeight="1" x14ac:dyDescent="0.2">
      <c r="B44" s="191" t="s">
        <v>253</v>
      </c>
      <c r="C44" s="193">
        <v>135</v>
      </c>
      <c r="D44" s="195">
        <v>7.3657791357485805E-2</v>
      </c>
    </row>
    <row r="45" spans="2:4" s="27" customFormat="1" ht="25" customHeight="1" x14ac:dyDescent="0.2">
      <c r="B45" s="192" t="s">
        <v>252</v>
      </c>
      <c r="C45" s="194">
        <v>135</v>
      </c>
      <c r="D45" s="197">
        <v>7.3657791357485805E-2</v>
      </c>
    </row>
    <row r="46" spans="2:4" s="27" customFormat="1" ht="25" customHeight="1" x14ac:dyDescent="0.2">
      <c r="B46" s="191" t="s">
        <v>245</v>
      </c>
      <c r="C46" s="193">
        <v>113</v>
      </c>
      <c r="D46" s="195">
        <v>6.1654299432562204E-2</v>
      </c>
    </row>
    <row r="47" spans="2:4" s="27" customFormat="1" ht="25" customHeight="1" x14ac:dyDescent="0.2">
      <c r="B47" s="192" t="s">
        <v>242</v>
      </c>
      <c r="C47" s="194">
        <v>55</v>
      </c>
      <c r="D47" s="197">
        <v>3.0008729812309034E-2</v>
      </c>
    </row>
    <row r="48" spans="2:4" s="27" customFormat="1" ht="25" customHeight="1" x14ac:dyDescent="0.2">
      <c r="B48" s="192" t="s">
        <v>259</v>
      </c>
      <c r="C48" s="194">
        <v>58</v>
      </c>
      <c r="D48" s="197">
        <v>3.1645569620253167E-2</v>
      </c>
    </row>
    <row r="49" spans="2:9" s="27" customFormat="1" ht="25" customHeight="1" x14ac:dyDescent="0.2">
      <c r="B49" s="191" t="s">
        <v>246</v>
      </c>
      <c r="C49" s="193">
        <v>219</v>
      </c>
      <c r="D49" s="195">
        <v>0.11948930597992143</v>
      </c>
    </row>
    <row r="50" spans="2:9" s="27" customFormat="1" ht="25" customHeight="1" x14ac:dyDescent="0.2">
      <c r="B50" s="192" t="s">
        <v>242</v>
      </c>
      <c r="C50" s="194">
        <v>157</v>
      </c>
      <c r="D50" s="197">
        <v>8.5661283282409434E-2</v>
      </c>
    </row>
    <row r="51" spans="2:9" s="27" customFormat="1" ht="25" customHeight="1" x14ac:dyDescent="0.2">
      <c r="B51" s="192" t="s">
        <v>259</v>
      </c>
      <c r="C51" s="194">
        <v>62</v>
      </c>
      <c r="D51" s="197">
        <v>3.3828022697512006E-2</v>
      </c>
    </row>
    <row r="52" spans="2:9" s="27" customFormat="1" ht="25" customHeight="1" x14ac:dyDescent="0.2">
      <c r="B52" s="191" t="s">
        <v>247</v>
      </c>
      <c r="C52" s="193">
        <v>164</v>
      </c>
      <c r="D52" s="195">
        <v>8.9480576167612402E-2</v>
      </c>
    </row>
    <row r="53" spans="2:9" s="27" customFormat="1" ht="25" customHeight="1" x14ac:dyDescent="0.2">
      <c r="B53" s="192" t="s">
        <v>242</v>
      </c>
      <c r="C53" s="194">
        <v>32</v>
      </c>
      <c r="D53" s="197">
        <v>1.7459624618070713E-2</v>
      </c>
    </row>
    <row r="54" spans="2:9" s="27" customFormat="1" ht="25" customHeight="1" x14ac:dyDescent="0.2">
      <c r="B54" s="192" t="s">
        <v>259</v>
      </c>
      <c r="C54" s="194">
        <v>132</v>
      </c>
      <c r="D54" s="197">
        <v>7.202095154954169E-2</v>
      </c>
    </row>
    <row r="55" spans="2:9" s="27" customFormat="1" ht="25" customHeight="1" x14ac:dyDescent="0.2">
      <c r="B55" s="191" t="s">
        <v>262</v>
      </c>
      <c r="C55" s="193">
        <v>170</v>
      </c>
      <c r="D55" s="195">
        <v>9.2754255783500661E-2</v>
      </c>
    </row>
    <row r="56" spans="2:9" s="27" customFormat="1" ht="25" customHeight="1" x14ac:dyDescent="0.2">
      <c r="B56" s="192" t="s">
        <v>259</v>
      </c>
      <c r="C56" s="194">
        <v>170</v>
      </c>
      <c r="D56" s="197">
        <v>9.2754255783500661E-2</v>
      </c>
    </row>
    <row r="57" spans="2:9" s="27" customFormat="1" ht="25" customHeight="1" x14ac:dyDescent="0.2">
      <c r="B57" s="191" t="s">
        <v>238</v>
      </c>
      <c r="C57" s="193">
        <v>442</v>
      </c>
      <c r="D57" s="195">
        <v>0.24116106503710169</v>
      </c>
    </row>
    <row r="58" spans="2:9" s="27" customFormat="1" ht="25" customHeight="1" x14ac:dyDescent="0.2">
      <c r="B58" s="192" t="s">
        <v>235</v>
      </c>
      <c r="C58" s="194">
        <v>26</v>
      </c>
      <c r="D58" s="197">
        <v>1.4185945002182454E-2</v>
      </c>
      <c r="E58" s="26"/>
      <c r="F58" s="150"/>
      <c r="G58" s="150"/>
      <c r="H58" s="26"/>
      <c r="I58" s="26"/>
    </row>
    <row r="59" spans="2:9" s="27" customFormat="1" ht="25" customHeight="1" x14ac:dyDescent="0.2">
      <c r="B59" s="192" t="s">
        <v>254</v>
      </c>
      <c r="C59" s="194">
        <v>288</v>
      </c>
      <c r="D59" s="197">
        <v>0.15713662156263641</v>
      </c>
      <c r="E59" s="109"/>
      <c r="F59" s="150"/>
      <c r="G59" s="150"/>
      <c r="H59" s="109"/>
      <c r="I59" s="109"/>
    </row>
    <row r="60" spans="2:9" s="27" customFormat="1" ht="25" customHeight="1" x14ac:dyDescent="0.2">
      <c r="B60" s="192" t="s">
        <v>259</v>
      </c>
      <c r="C60" s="194">
        <v>128</v>
      </c>
      <c r="D60" s="197">
        <v>6.9838498472282851E-2</v>
      </c>
      <c r="E60" s="109"/>
      <c r="F60" s="150"/>
      <c r="G60" s="150"/>
      <c r="H60" s="109"/>
      <c r="I60" s="109"/>
    </row>
    <row r="61" spans="2:9" s="27" customFormat="1" ht="25" customHeight="1" x14ac:dyDescent="0.2">
      <c r="B61" s="191" t="s">
        <v>156</v>
      </c>
      <c r="C61" s="193">
        <v>2774</v>
      </c>
      <c r="D61" s="195">
        <v>1.513531209079005</v>
      </c>
      <c r="E61" s="109"/>
      <c r="F61" s="150"/>
      <c r="G61" s="150"/>
      <c r="H61" s="109"/>
      <c r="I61" s="109"/>
    </row>
    <row r="62" spans="2:9" s="27" customFormat="1" ht="25" customHeight="1" x14ac:dyDescent="0.2">
      <c r="B62" s="192" t="s">
        <v>264</v>
      </c>
      <c r="C62" s="194">
        <v>555</v>
      </c>
      <c r="D62" s="197">
        <v>0.30281536446966389</v>
      </c>
      <c r="E62" s="109"/>
      <c r="F62" s="150"/>
      <c r="G62" s="150"/>
      <c r="H62" s="109"/>
      <c r="I62" s="109"/>
    </row>
    <row r="63" spans="2:9" s="27" customFormat="1" ht="25" customHeight="1" x14ac:dyDescent="0.2">
      <c r="B63" s="192" t="s">
        <v>277</v>
      </c>
      <c r="C63" s="194">
        <v>2219</v>
      </c>
      <c r="D63" s="197">
        <v>1.2107158446093409</v>
      </c>
      <c r="E63" s="109"/>
      <c r="F63" s="150"/>
      <c r="G63" s="150"/>
      <c r="H63" s="109"/>
      <c r="I63" s="109"/>
    </row>
    <row r="64" spans="2:9" s="27" customFormat="1" ht="25" customHeight="1" x14ac:dyDescent="0.2">
      <c r="B64" s="191" t="s">
        <v>265</v>
      </c>
      <c r="C64" s="193">
        <v>3433</v>
      </c>
      <c r="D64" s="195">
        <v>1.8730903535573984</v>
      </c>
      <c r="E64" s="109"/>
      <c r="F64" s="150"/>
      <c r="G64" s="150"/>
      <c r="H64" s="109"/>
      <c r="I64" s="109"/>
    </row>
    <row r="65" spans="2:9" s="27" customFormat="1" ht="25" customHeight="1" x14ac:dyDescent="0.2">
      <c r="B65" s="192" t="s">
        <v>264</v>
      </c>
      <c r="C65" s="194">
        <v>2875</v>
      </c>
      <c r="D65" s="197">
        <v>1.5686381492797905</v>
      </c>
      <c r="E65" s="109"/>
      <c r="F65" s="150"/>
      <c r="G65" s="150"/>
      <c r="H65" s="109"/>
      <c r="I65" s="109"/>
    </row>
    <row r="66" spans="2:9" s="27" customFormat="1" ht="25" customHeight="1" x14ac:dyDescent="0.2">
      <c r="B66" s="192" t="s">
        <v>285</v>
      </c>
      <c r="C66" s="194">
        <v>558</v>
      </c>
      <c r="D66" s="197">
        <v>0.30445220427760805</v>
      </c>
      <c r="E66" s="109"/>
      <c r="F66" s="150"/>
      <c r="G66" s="150"/>
      <c r="H66" s="109"/>
      <c r="I66" s="109"/>
    </row>
    <row r="67" spans="2:9" s="27" customFormat="1" ht="25" customHeight="1" x14ac:dyDescent="0.2">
      <c r="B67" s="191" t="s">
        <v>263</v>
      </c>
      <c r="C67" s="193">
        <v>22656</v>
      </c>
      <c r="D67" s="195">
        <v>12.361414229594065</v>
      </c>
      <c r="E67" s="109"/>
      <c r="F67" s="150"/>
      <c r="G67" s="150"/>
      <c r="H67" s="109"/>
      <c r="I67" s="109"/>
    </row>
    <row r="68" spans="2:9" s="27" customFormat="1" ht="25" customHeight="1" x14ac:dyDescent="0.2">
      <c r="B68" s="192" t="s">
        <v>259</v>
      </c>
      <c r="C68" s="194">
        <v>17312</v>
      </c>
      <c r="D68" s="197">
        <v>9.4456569183762547</v>
      </c>
      <c r="E68" s="109"/>
      <c r="F68" s="150"/>
      <c r="G68" s="150"/>
      <c r="H68" s="109"/>
      <c r="I68" s="109"/>
    </row>
    <row r="69" spans="2:9" s="27" customFormat="1" ht="25" customHeight="1" x14ac:dyDescent="0.2">
      <c r="B69" s="192" t="s">
        <v>277</v>
      </c>
      <c r="C69" s="194">
        <v>3480</v>
      </c>
      <c r="D69" s="197">
        <v>1.89873417721519</v>
      </c>
      <c r="E69" s="109"/>
      <c r="F69" s="150"/>
      <c r="G69" s="150"/>
      <c r="H69" s="109"/>
      <c r="I69" s="109"/>
    </row>
    <row r="70" spans="2:9" s="27" customFormat="1" ht="25" customHeight="1" x14ac:dyDescent="0.2">
      <c r="B70" s="192" t="s">
        <v>285</v>
      </c>
      <c r="C70" s="194">
        <v>1864</v>
      </c>
      <c r="D70" s="197">
        <v>1.017023134002619</v>
      </c>
      <c r="E70" s="109"/>
      <c r="F70" s="150"/>
      <c r="G70" s="150"/>
      <c r="H70" s="109"/>
      <c r="I70" s="109"/>
    </row>
    <row r="71" spans="2:9" s="27" customFormat="1" ht="25" customHeight="1" x14ac:dyDescent="0.2">
      <c r="B71" s="191" t="s">
        <v>278</v>
      </c>
      <c r="C71" s="193">
        <v>10462</v>
      </c>
      <c r="D71" s="195">
        <v>5.7082060235704928</v>
      </c>
      <c r="E71" s="109"/>
      <c r="F71" s="150"/>
      <c r="G71" s="150"/>
      <c r="H71" s="109"/>
      <c r="I71" s="109"/>
    </row>
    <row r="72" spans="2:9" s="27" customFormat="1" ht="25" customHeight="1" x14ac:dyDescent="0.2">
      <c r="B72" s="192" t="s">
        <v>277</v>
      </c>
      <c r="C72" s="194">
        <v>6185</v>
      </c>
      <c r="D72" s="197">
        <v>3.3746180707114797</v>
      </c>
      <c r="E72" s="109"/>
      <c r="F72" s="150"/>
      <c r="G72" s="150"/>
      <c r="H72" s="109"/>
      <c r="I72" s="109"/>
    </row>
    <row r="73" spans="2:9" s="27" customFormat="1" ht="25" customHeight="1" x14ac:dyDescent="0.2">
      <c r="B73" s="192" t="s">
        <v>285</v>
      </c>
      <c r="C73" s="194">
        <v>4277</v>
      </c>
      <c r="D73" s="197">
        <v>2.3335879528590135</v>
      </c>
      <c r="E73" s="109"/>
      <c r="F73" s="150"/>
      <c r="G73" s="150"/>
      <c r="H73" s="109"/>
      <c r="I73" s="109"/>
    </row>
    <row r="74" spans="2:9" s="27" customFormat="1" ht="25" customHeight="1" x14ac:dyDescent="0.2">
      <c r="B74" s="191" t="s">
        <v>157</v>
      </c>
      <c r="C74" s="193">
        <v>11045</v>
      </c>
      <c r="D74" s="195">
        <v>6.0262985595809688</v>
      </c>
      <c r="E74" s="109"/>
      <c r="F74" s="150"/>
      <c r="G74" s="150"/>
      <c r="H74" s="109"/>
      <c r="I74" s="109"/>
    </row>
    <row r="75" spans="2:9" s="27" customFormat="1" ht="25" customHeight="1" x14ac:dyDescent="0.2">
      <c r="B75" s="192" t="s">
        <v>264</v>
      </c>
      <c r="C75" s="194">
        <v>8037</v>
      </c>
      <c r="D75" s="197">
        <v>4.3850938454823218</v>
      </c>
      <c r="E75" s="109"/>
      <c r="F75" s="150"/>
      <c r="G75" s="150"/>
      <c r="H75" s="109"/>
      <c r="I75" s="109"/>
    </row>
    <row r="76" spans="2:9" s="27" customFormat="1" ht="25" customHeight="1" x14ac:dyDescent="0.2">
      <c r="B76" s="192" t="s">
        <v>277</v>
      </c>
      <c r="C76" s="194">
        <v>40</v>
      </c>
      <c r="D76" s="197">
        <v>2.1824530772588387E-2</v>
      </c>
      <c r="E76" s="109"/>
      <c r="F76" s="150"/>
      <c r="G76" s="150"/>
      <c r="H76" s="109"/>
      <c r="I76" s="109"/>
    </row>
    <row r="77" spans="2:9" s="27" customFormat="1" ht="25" customHeight="1" x14ac:dyDescent="0.2">
      <c r="B77" s="192" t="s">
        <v>285</v>
      </c>
      <c r="C77" s="194">
        <v>857</v>
      </c>
      <c r="D77" s="197">
        <v>0.46759057180270625</v>
      </c>
      <c r="E77" s="109"/>
      <c r="F77" s="150"/>
      <c r="G77" s="150"/>
      <c r="H77" s="109"/>
      <c r="I77" s="109"/>
    </row>
    <row r="78" spans="2:9" s="27" customFormat="1" ht="25" customHeight="1" x14ac:dyDescent="0.2">
      <c r="B78" s="192" t="s">
        <v>286</v>
      </c>
      <c r="C78" s="194">
        <v>2111</v>
      </c>
      <c r="D78" s="197">
        <v>1.1517896115233521</v>
      </c>
      <c r="E78" s="109"/>
      <c r="F78" s="150"/>
      <c r="G78" s="150"/>
      <c r="H78" s="109"/>
      <c r="I78" s="109"/>
    </row>
    <row r="79" spans="2:9" s="27" customFormat="1" ht="25" customHeight="1" x14ac:dyDescent="0.2">
      <c r="B79" s="191" t="s">
        <v>257</v>
      </c>
      <c r="C79" s="193">
        <v>264</v>
      </c>
      <c r="D79" s="195">
        <v>0.14404190309908338</v>
      </c>
      <c r="E79" s="109"/>
      <c r="F79" s="150"/>
      <c r="G79" s="150"/>
      <c r="H79" s="109"/>
      <c r="I79" s="109"/>
    </row>
    <row r="80" spans="2:9" s="27" customFormat="1" ht="25" customHeight="1" x14ac:dyDescent="0.2">
      <c r="B80" s="192" t="s">
        <v>254</v>
      </c>
      <c r="C80" s="194">
        <v>20</v>
      </c>
      <c r="D80" s="197">
        <v>1.0912265386294194E-2</v>
      </c>
      <c r="E80" s="109"/>
      <c r="F80" s="150"/>
      <c r="G80" s="150"/>
      <c r="H80" s="109"/>
      <c r="I80" s="109"/>
    </row>
    <row r="81" spans="2:9" s="27" customFormat="1" ht="25" customHeight="1" x14ac:dyDescent="0.2">
      <c r="B81" s="192" t="s">
        <v>259</v>
      </c>
      <c r="C81" s="194">
        <v>244</v>
      </c>
      <c r="D81" s="197">
        <v>0.13312963771278916</v>
      </c>
      <c r="E81" s="109"/>
      <c r="F81" s="150"/>
      <c r="G81" s="150"/>
      <c r="H81" s="109"/>
      <c r="I81" s="109"/>
    </row>
    <row r="82" spans="2:9" s="27" customFormat="1" ht="25" customHeight="1" x14ac:dyDescent="0.2">
      <c r="B82" s="191" t="s">
        <v>279</v>
      </c>
      <c r="C82" s="193">
        <v>11820</v>
      </c>
      <c r="D82" s="195">
        <v>6.4491488432998691</v>
      </c>
      <c r="E82" s="109"/>
      <c r="F82" s="150"/>
      <c r="G82" s="150"/>
      <c r="H82" s="109"/>
      <c r="I82" s="109"/>
    </row>
    <row r="83" spans="2:9" s="27" customFormat="1" ht="25" customHeight="1" x14ac:dyDescent="0.2">
      <c r="B83" s="192" t="s">
        <v>277</v>
      </c>
      <c r="C83" s="194">
        <v>9815</v>
      </c>
      <c r="D83" s="197">
        <v>5.3551942383238762</v>
      </c>
      <c r="E83" s="109"/>
      <c r="F83" s="150"/>
      <c r="G83" s="150"/>
      <c r="H83" s="109"/>
      <c r="I83" s="109"/>
    </row>
    <row r="84" spans="2:9" s="27" customFormat="1" ht="25" customHeight="1" x14ac:dyDescent="0.2">
      <c r="B84" s="192" t="s">
        <v>285</v>
      </c>
      <c r="C84" s="194">
        <v>1445</v>
      </c>
      <c r="D84" s="197">
        <v>0.78841117415975548</v>
      </c>
      <c r="E84" s="109"/>
      <c r="F84" s="150"/>
      <c r="G84" s="150"/>
      <c r="H84" s="109"/>
      <c r="I84" s="109"/>
    </row>
    <row r="85" spans="2:9" s="27" customFormat="1" ht="25" customHeight="1" x14ac:dyDescent="0.2">
      <c r="B85" s="192" t="s">
        <v>287</v>
      </c>
      <c r="C85" s="194">
        <v>560</v>
      </c>
      <c r="D85" s="197">
        <v>0.30554343081623747</v>
      </c>
      <c r="E85" s="109"/>
      <c r="F85" s="150"/>
      <c r="G85" s="150"/>
      <c r="H85" s="109"/>
      <c r="I85" s="109"/>
    </row>
    <row r="86" spans="2:9" s="27" customFormat="1" ht="25" customHeight="1" x14ac:dyDescent="0.2">
      <c r="B86" s="191" t="s">
        <v>266</v>
      </c>
      <c r="C86" s="193">
        <v>229</v>
      </c>
      <c r="D86" s="195">
        <v>0.12494543867306854</v>
      </c>
      <c r="E86" s="109"/>
      <c r="F86" s="150"/>
      <c r="G86" s="150"/>
      <c r="H86" s="109"/>
      <c r="I86" s="109"/>
    </row>
    <row r="87" spans="2:9" s="27" customFormat="1" ht="25" customHeight="1" x14ac:dyDescent="0.2">
      <c r="B87" s="192" t="s">
        <v>264</v>
      </c>
      <c r="C87" s="194">
        <v>229</v>
      </c>
      <c r="D87" s="197">
        <v>0.12494543867306854</v>
      </c>
      <c r="E87" s="109"/>
      <c r="F87" s="150"/>
      <c r="G87" s="150"/>
      <c r="H87" s="109"/>
      <c r="I87" s="109"/>
    </row>
    <row r="88" spans="2:9" s="27" customFormat="1" ht="25" customHeight="1" x14ac:dyDescent="0.2">
      <c r="B88" s="191" t="s">
        <v>280</v>
      </c>
      <c r="C88" s="193">
        <v>4754</v>
      </c>
      <c r="D88" s="195">
        <v>2.5938454823221302</v>
      </c>
      <c r="E88" s="109"/>
      <c r="F88" s="150"/>
      <c r="G88" s="150"/>
      <c r="H88" s="109"/>
      <c r="I88" s="109"/>
    </row>
    <row r="89" spans="2:9" s="27" customFormat="1" ht="25" customHeight="1" x14ac:dyDescent="0.2">
      <c r="B89" s="192" t="s">
        <v>277</v>
      </c>
      <c r="C89" s="194">
        <v>2303</v>
      </c>
      <c r="D89" s="197">
        <v>1.2565473592317764</v>
      </c>
      <c r="E89" s="109"/>
      <c r="F89" s="150"/>
      <c r="G89" s="150"/>
      <c r="H89" s="109"/>
      <c r="I89" s="109"/>
    </row>
    <row r="90" spans="2:9" s="27" customFormat="1" ht="25" customHeight="1" x14ac:dyDescent="0.2">
      <c r="B90" s="192" t="s">
        <v>285</v>
      </c>
      <c r="C90" s="194">
        <v>1868</v>
      </c>
      <c r="D90" s="197">
        <v>1.0192055870798777</v>
      </c>
      <c r="E90" s="109"/>
      <c r="F90" s="150"/>
      <c r="G90" s="150"/>
      <c r="H90" s="109"/>
      <c r="I90" s="109"/>
    </row>
    <row r="91" spans="2:9" s="27" customFormat="1" ht="25" customHeight="1" x14ac:dyDescent="0.2">
      <c r="B91" s="192" t="s">
        <v>286</v>
      </c>
      <c r="C91" s="194">
        <v>583</v>
      </c>
      <c r="D91" s="197">
        <v>0.31809253601047577</v>
      </c>
      <c r="E91" s="109"/>
      <c r="F91" s="150"/>
      <c r="G91" s="150"/>
      <c r="H91" s="109"/>
      <c r="I91" s="109"/>
    </row>
    <row r="92" spans="2:9" s="27" customFormat="1" ht="25" customHeight="1" x14ac:dyDescent="0.2">
      <c r="B92" s="191" t="s">
        <v>281</v>
      </c>
      <c r="C92" s="193">
        <v>654</v>
      </c>
      <c r="D92" s="195">
        <v>0.35683107813182019</v>
      </c>
      <c r="E92" s="176"/>
      <c r="F92" s="176"/>
      <c r="G92" s="176"/>
      <c r="H92" s="176"/>
      <c r="I92" s="176"/>
    </row>
    <row r="93" spans="2:9" s="27" customFormat="1" ht="25" customHeight="1" x14ac:dyDescent="0.2">
      <c r="B93" s="192" t="s">
        <v>277</v>
      </c>
      <c r="C93" s="194">
        <v>26</v>
      </c>
      <c r="D93" s="197">
        <v>1.4185945002182454E-2</v>
      </c>
      <c r="E93" s="176"/>
      <c r="F93" s="176"/>
      <c r="G93" s="176"/>
      <c r="H93" s="176"/>
      <c r="I93" s="176"/>
    </row>
    <row r="94" spans="2:9" s="27" customFormat="1" ht="25" customHeight="1" x14ac:dyDescent="0.2">
      <c r="B94" s="192" t="s">
        <v>286</v>
      </c>
      <c r="C94" s="194">
        <v>628</v>
      </c>
      <c r="D94" s="197">
        <v>0.34264513312963774</v>
      </c>
      <c r="E94" s="176"/>
      <c r="F94" s="176"/>
      <c r="G94" s="176"/>
      <c r="H94" s="176"/>
      <c r="I94" s="176"/>
    </row>
    <row r="95" spans="2:9" s="27" customFormat="1" ht="25" customHeight="1" x14ac:dyDescent="0.2">
      <c r="B95" s="191" t="s">
        <v>267</v>
      </c>
      <c r="C95" s="193">
        <v>4823</v>
      </c>
      <c r="D95" s="195">
        <v>2.631492797904845</v>
      </c>
      <c r="E95" s="176"/>
      <c r="F95" s="176"/>
      <c r="G95" s="176"/>
      <c r="H95" s="176"/>
      <c r="I95" s="176"/>
    </row>
    <row r="96" spans="2:9" s="27" customFormat="1" ht="25" customHeight="1" x14ac:dyDescent="0.2">
      <c r="B96" s="192" t="s">
        <v>264</v>
      </c>
      <c r="C96" s="194">
        <v>1072</v>
      </c>
      <c r="D96" s="197">
        <v>0.58489742470536876</v>
      </c>
      <c r="E96" s="176"/>
      <c r="F96" s="176"/>
      <c r="G96" s="176"/>
      <c r="H96" s="176"/>
      <c r="I96" s="176"/>
    </row>
    <row r="97" spans="2:9" s="27" customFormat="1" ht="25" customHeight="1" x14ac:dyDescent="0.2">
      <c r="B97" s="192" t="s">
        <v>277</v>
      </c>
      <c r="C97" s="194">
        <v>3160</v>
      </c>
      <c r="D97" s="197">
        <v>1.7241379310344827</v>
      </c>
      <c r="E97" s="176"/>
      <c r="F97" s="176"/>
      <c r="G97" s="176"/>
      <c r="H97" s="176"/>
      <c r="I97" s="176"/>
    </row>
    <row r="98" spans="2:9" s="27" customFormat="1" ht="25" customHeight="1" x14ac:dyDescent="0.2">
      <c r="B98" s="192" t="s">
        <v>285</v>
      </c>
      <c r="C98" s="194">
        <v>591</v>
      </c>
      <c r="D98" s="197">
        <v>0.32245744216499345</v>
      </c>
      <c r="E98" s="176"/>
      <c r="F98" s="176"/>
      <c r="G98" s="176"/>
      <c r="H98" s="176"/>
      <c r="I98" s="176"/>
    </row>
    <row r="99" spans="2:9" s="27" customFormat="1" ht="25" customHeight="1" x14ac:dyDescent="0.2">
      <c r="B99" s="191" t="s">
        <v>268</v>
      </c>
      <c r="C99" s="193">
        <v>3822</v>
      </c>
      <c r="D99" s="195">
        <v>2.0853339153208204</v>
      </c>
      <c r="E99" s="176"/>
      <c r="F99" s="176"/>
      <c r="G99" s="176"/>
      <c r="H99" s="176"/>
      <c r="I99" s="176"/>
    </row>
    <row r="100" spans="2:9" s="27" customFormat="1" ht="25" customHeight="1" x14ac:dyDescent="0.2">
      <c r="B100" s="192" t="s">
        <v>264</v>
      </c>
      <c r="C100" s="194">
        <v>1689</v>
      </c>
      <c r="D100" s="197">
        <v>0.92154081187254477</v>
      </c>
      <c r="E100" s="176"/>
      <c r="F100" s="176"/>
      <c r="G100" s="176"/>
      <c r="H100" s="176"/>
      <c r="I100" s="176"/>
    </row>
    <row r="101" spans="2:9" s="27" customFormat="1" ht="25" customHeight="1" x14ac:dyDescent="0.2">
      <c r="B101" s="192" t="s">
        <v>277</v>
      </c>
      <c r="C101" s="194">
        <v>2014</v>
      </c>
      <c r="D101" s="197">
        <v>1.0988651243998255</v>
      </c>
      <c r="E101" s="176"/>
      <c r="F101" s="176"/>
      <c r="G101" s="176"/>
      <c r="H101" s="176"/>
      <c r="I101" s="176"/>
    </row>
    <row r="102" spans="2:9" s="27" customFormat="1" ht="25" customHeight="1" x14ac:dyDescent="0.2">
      <c r="B102" s="192" t="s">
        <v>286</v>
      </c>
      <c r="C102" s="194">
        <v>119</v>
      </c>
      <c r="D102" s="197">
        <v>6.4927979048450463E-2</v>
      </c>
      <c r="E102" s="186"/>
      <c r="F102" s="186"/>
      <c r="G102" s="186"/>
      <c r="H102" s="186"/>
      <c r="I102" s="186"/>
    </row>
    <row r="103" spans="2:9" s="27" customFormat="1" ht="25" customHeight="1" x14ac:dyDescent="0.2">
      <c r="B103" s="191" t="s">
        <v>282</v>
      </c>
      <c r="C103" s="193">
        <v>13422</v>
      </c>
      <c r="D103" s="195">
        <v>7.323221300742035</v>
      </c>
      <c r="E103" s="186"/>
      <c r="F103" s="186"/>
      <c r="G103" s="186"/>
      <c r="H103" s="186"/>
      <c r="I103" s="186"/>
    </row>
    <row r="104" spans="2:9" s="27" customFormat="1" ht="25" customHeight="1" x14ac:dyDescent="0.2">
      <c r="B104" s="192" t="s">
        <v>277</v>
      </c>
      <c r="C104" s="194">
        <v>13422</v>
      </c>
      <c r="D104" s="197">
        <v>7.323221300742035</v>
      </c>
      <c r="E104" s="186"/>
      <c r="F104" s="186"/>
      <c r="G104" s="186"/>
      <c r="H104" s="186"/>
      <c r="I104" s="186"/>
    </row>
    <row r="105" spans="2:9" s="27" customFormat="1" ht="25" customHeight="1" x14ac:dyDescent="0.2">
      <c r="B105" s="191" t="s">
        <v>793</v>
      </c>
      <c r="C105" s="193">
        <v>25572</v>
      </c>
      <c r="D105" s="195">
        <v>13.952422522915759</v>
      </c>
      <c r="E105" s="186"/>
      <c r="F105" s="186"/>
      <c r="G105" s="186"/>
      <c r="H105" s="186"/>
      <c r="I105" s="186"/>
    </row>
    <row r="106" spans="2:9" s="27" customFormat="1" ht="25" customHeight="1" x14ac:dyDescent="0.2">
      <c r="B106" s="192" t="s">
        <v>264</v>
      </c>
      <c r="C106" s="194">
        <v>412</v>
      </c>
      <c r="D106" s="197">
        <v>0.22479266695766043</v>
      </c>
      <c r="E106" s="186"/>
      <c r="F106" s="186"/>
      <c r="G106" s="186"/>
      <c r="H106" s="186"/>
      <c r="I106" s="186"/>
    </row>
    <row r="107" spans="2:9" s="27" customFormat="1" ht="25" customHeight="1" x14ac:dyDescent="0.2">
      <c r="B107" s="192" t="s">
        <v>277</v>
      </c>
      <c r="C107" s="194">
        <v>25101</v>
      </c>
      <c r="D107" s="197">
        <v>13.69543867306853</v>
      </c>
      <c r="E107" s="186"/>
      <c r="F107" s="186"/>
      <c r="G107" s="186"/>
      <c r="H107" s="186"/>
      <c r="I107" s="186"/>
    </row>
    <row r="108" spans="2:9" s="27" customFormat="1" ht="25" customHeight="1" x14ac:dyDescent="0.2">
      <c r="B108" s="192" t="s">
        <v>285</v>
      </c>
      <c r="C108" s="194">
        <v>33</v>
      </c>
      <c r="D108" s="197">
        <v>1.8005237887385422E-2</v>
      </c>
      <c r="E108" s="186"/>
      <c r="F108" s="186"/>
      <c r="G108" s="186"/>
      <c r="H108" s="186"/>
      <c r="I108" s="186"/>
    </row>
    <row r="109" spans="2:9" s="27" customFormat="1" ht="25" customHeight="1" x14ac:dyDescent="0.2">
      <c r="B109" s="192" t="s">
        <v>286</v>
      </c>
      <c r="C109" s="194">
        <v>26</v>
      </c>
      <c r="D109" s="197">
        <v>1.4185945002182454E-2</v>
      </c>
      <c r="E109" s="186"/>
      <c r="F109" s="186"/>
      <c r="G109" s="186"/>
      <c r="H109" s="186"/>
      <c r="I109" s="186"/>
    </row>
    <row r="110" spans="2:9" s="27" customFormat="1" ht="25" customHeight="1" x14ac:dyDescent="0.2">
      <c r="B110" s="191" t="s">
        <v>269</v>
      </c>
      <c r="C110" s="193">
        <v>1943</v>
      </c>
      <c r="D110" s="195">
        <v>1.0601265822784809</v>
      </c>
      <c r="E110" s="186"/>
      <c r="F110" s="186"/>
      <c r="G110" s="186"/>
      <c r="H110" s="186"/>
      <c r="I110" s="186"/>
    </row>
    <row r="111" spans="2:9" s="27" customFormat="1" ht="25" customHeight="1" x14ac:dyDescent="0.2">
      <c r="B111" s="192" t="s">
        <v>264</v>
      </c>
      <c r="C111" s="194">
        <v>1217</v>
      </c>
      <c r="D111" s="197">
        <v>0.66401134875600176</v>
      </c>
      <c r="E111" s="186"/>
      <c r="F111" s="186"/>
      <c r="G111" s="186"/>
      <c r="H111" s="186"/>
      <c r="I111" s="186"/>
    </row>
    <row r="112" spans="2:9" s="27" customFormat="1" ht="25" customHeight="1" x14ac:dyDescent="0.2">
      <c r="B112" s="192" t="s">
        <v>277</v>
      </c>
      <c r="C112" s="194">
        <v>726</v>
      </c>
      <c r="D112" s="197">
        <v>0.39611523352247924</v>
      </c>
      <c r="E112" s="186"/>
      <c r="F112" s="186"/>
      <c r="G112" s="186"/>
      <c r="H112" s="186"/>
      <c r="I112" s="186"/>
    </row>
    <row r="113" spans="2:9" s="27" customFormat="1" ht="25" customHeight="1" x14ac:dyDescent="0.2">
      <c r="B113" s="191" t="s">
        <v>270</v>
      </c>
      <c r="C113" s="193">
        <v>415</v>
      </c>
      <c r="D113" s="195">
        <v>0.22642950676560453</v>
      </c>
      <c r="E113" s="186"/>
      <c r="F113" s="186"/>
      <c r="G113" s="186"/>
      <c r="H113" s="186"/>
      <c r="I113" s="186"/>
    </row>
    <row r="114" spans="2:9" s="27" customFormat="1" ht="25" customHeight="1" x14ac:dyDescent="0.2">
      <c r="B114" s="192" t="s">
        <v>264</v>
      </c>
      <c r="C114" s="194">
        <v>393</v>
      </c>
      <c r="D114" s="197">
        <v>0.21442601484068091</v>
      </c>
      <c r="E114" s="186"/>
      <c r="F114" s="186"/>
      <c r="G114" s="186"/>
      <c r="H114" s="186"/>
      <c r="I114" s="186"/>
    </row>
    <row r="115" spans="2:9" s="27" customFormat="1" ht="25" customHeight="1" x14ac:dyDescent="0.2">
      <c r="B115" s="192" t="s">
        <v>286</v>
      </c>
      <c r="C115" s="194">
        <v>22</v>
      </c>
      <c r="D115" s="197">
        <v>1.2003491924923613E-2</v>
      </c>
      <c r="E115" s="186"/>
      <c r="F115" s="186"/>
      <c r="G115" s="186"/>
      <c r="H115" s="186"/>
      <c r="I115" s="186"/>
    </row>
    <row r="116" spans="2:9" s="27" customFormat="1" ht="25" customHeight="1" x14ac:dyDescent="0.2">
      <c r="B116" s="191" t="s">
        <v>271</v>
      </c>
      <c r="C116" s="193">
        <v>2818</v>
      </c>
      <c r="D116" s="195">
        <v>1.5375381929288521</v>
      </c>
      <c r="E116" s="186"/>
      <c r="F116" s="186"/>
      <c r="G116" s="186"/>
      <c r="H116" s="186"/>
      <c r="I116" s="186"/>
    </row>
    <row r="117" spans="2:9" s="27" customFormat="1" ht="25" customHeight="1" x14ac:dyDescent="0.2">
      <c r="B117" s="192" t="s">
        <v>264</v>
      </c>
      <c r="C117" s="194">
        <v>1669</v>
      </c>
      <c r="D117" s="197">
        <v>0.91062854648625047</v>
      </c>
      <c r="E117" s="186"/>
      <c r="F117" s="186"/>
      <c r="G117" s="186"/>
      <c r="H117" s="186"/>
      <c r="I117" s="186"/>
    </row>
    <row r="118" spans="2:9" s="27" customFormat="1" ht="25" customHeight="1" x14ac:dyDescent="0.2">
      <c r="B118" s="192" t="s">
        <v>277</v>
      </c>
      <c r="C118" s="194">
        <v>40</v>
      </c>
      <c r="D118" s="197">
        <v>2.1824530772588387E-2</v>
      </c>
      <c r="E118" s="186"/>
      <c r="F118" s="186"/>
      <c r="G118" s="186"/>
      <c r="H118" s="186"/>
      <c r="I118" s="186"/>
    </row>
    <row r="119" spans="2:9" s="27" customFormat="1" ht="25" customHeight="1" x14ac:dyDescent="0.2">
      <c r="B119" s="192" t="s">
        <v>286</v>
      </c>
      <c r="C119" s="194">
        <v>1109</v>
      </c>
      <c r="D119" s="197">
        <v>0.60508511567001311</v>
      </c>
      <c r="E119" s="186"/>
      <c r="F119" s="186"/>
      <c r="G119" s="186"/>
      <c r="H119" s="186"/>
      <c r="I119" s="186"/>
    </row>
    <row r="120" spans="2:9" s="27" customFormat="1" ht="25" customHeight="1" x14ac:dyDescent="0.2">
      <c r="B120" s="191" t="s">
        <v>248</v>
      </c>
      <c r="C120" s="193">
        <v>2141</v>
      </c>
      <c r="D120" s="195">
        <v>1.1681580096027937</v>
      </c>
      <c r="E120" s="186"/>
      <c r="F120" s="186"/>
      <c r="G120" s="186"/>
      <c r="H120" s="186"/>
      <c r="I120" s="186"/>
    </row>
    <row r="121" spans="2:9" s="27" customFormat="1" ht="25" customHeight="1" x14ac:dyDescent="0.2">
      <c r="B121" s="192" t="s">
        <v>242</v>
      </c>
      <c r="C121" s="194">
        <v>84</v>
      </c>
      <c r="D121" s="197">
        <v>4.5831514622435621E-2</v>
      </c>
      <c r="E121" s="186"/>
      <c r="F121" s="186"/>
      <c r="G121" s="186"/>
      <c r="H121" s="186"/>
      <c r="I121" s="186"/>
    </row>
    <row r="122" spans="2:9" s="27" customFormat="1" ht="25" customHeight="1" x14ac:dyDescent="0.2">
      <c r="B122" s="192" t="s">
        <v>264</v>
      </c>
      <c r="C122" s="194">
        <v>73</v>
      </c>
      <c r="D122" s="197">
        <v>3.9829768659973806E-2</v>
      </c>
      <c r="E122" s="186"/>
      <c r="F122" s="186"/>
      <c r="G122" s="186"/>
      <c r="H122" s="186"/>
      <c r="I122" s="186"/>
    </row>
    <row r="123" spans="2:9" s="27" customFormat="1" ht="25" customHeight="1" x14ac:dyDescent="0.2">
      <c r="B123" s="192" t="s">
        <v>277</v>
      </c>
      <c r="C123" s="194">
        <v>1984</v>
      </c>
      <c r="D123" s="197">
        <v>1.0824967263203842</v>
      </c>
      <c r="E123" s="186"/>
      <c r="F123" s="186"/>
      <c r="G123" s="186"/>
      <c r="H123" s="186"/>
      <c r="I123" s="186"/>
    </row>
    <row r="124" spans="2:9" s="27" customFormat="1" ht="25" customHeight="1" x14ac:dyDescent="0.2">
      <c r="B124" s="191" t="s">
        <v>272</v>
      </c>
      <c r="C124" s="193">
        <v>1351</v>
      </c>
      <c r="D124" s="195">
        <v>0.73712352684417282</v>
      </c>
      <c r="E124" s="186"/>
      <c r="F124" s="186"/>
      <c r="G124" s="186"/>
      <c r="H124" s="186"/>
      <c r="I124" s="186"/>
    </row>
    <row r="125" spans="2:9" s="27" customFormat="1" ht="25" customHeight="1" x14ac:dyDescent="0.2">
      <c r="B125" s="192" t="s">
        <v>264</v>
      </c>
      <c r="C125" s="194">
        <v>1039</v>
      </c>
      <c r="D125" s="197">
        <v>0.56689218681798337</v>
      </c>
      <c r="E125" s="186"/>
      <c r="F125" s="186"/>
      <c r="G125" s="186"/>
      <c r="H125" s="186"/>
      <c r="I125" s="186"/>
    </row>
    <row r="126" spans="2:9" s="27" customFormat="1" ht="25" customHeight="1" x14ac:dyDescent="0.2">
      <c r="B126" s="192" t="s">
        <v>277</v>
      </c>
      <c r="C126" s="194">
        <v>312</v>
      </c>
      <c r="D126" s="197">
        <v>0.17023134002618945</v>
      </c>
      <c r="E126" s="186"/>
      <c r="F126" s="186"/>
      <c r="G126" s="186"/>
      <c r="H126" s="186"/>
      <c r="I126" s="186"/>
    </row>
    <row r="127" spans="2:9" s="27" customFormat="1" ht="25" customHeight="1" x14ac:dyDescent="0.2">
      <c r="B127" s="191" t="s">
        <v>283</v>
      </c>
      <c r="C127" s="193">
        <v>987</v>
      </c>
      <c r="D127" s="195">
        <v>0.53852029681361857</v>
      </c>
      <c r="E127" s="186"/>
      <c r="F127" s="186"/>
      <c r="G127" s="186"/>
      <c r="H127" s="186"/>
      <c r="I127" s="186"/>
    </row>
    <row r="128" spans="2:9" s="27" customFormat="1" ht="25" customHeight="1" x14ac:dyDescent="0.2">
      <c r="B128" s="192" t="s">
        <v>277</v>
      </c>
      <c r="C128" s="194">
        <v>987</v>
      </c>
      <c r="D128" s="197">
        <v>0.53852029681361857</v>
      </c>
      <c r="E128" s="186"/>
      <c r="F128" s="186"/>
      <c r="G128" s="186"/>
      <c r="H128" s="186"/>
      <c r="I128" s="186"/>
    </row>
    <row r="129" spans="2:9" s="27" customFormat="1" ht="25" customHeight="1" x14ac:dyDescent="0.2">
      <c r="B129" s="191" t="s">
        <v>155</v>
      </c>
      <c r="C129" s="193">
        <v>4438</v>
      </c>
      <c r="D129" s="195">
        <v>2.4214316892186818</v>
      </c>
      <c r="E129" s="186"/>
      <c r="F129" s="186"/>
      <c r="G129" s="186"/>
      <c r="H129" s="186"/>
      <c r="I129" s="186"/>
    </row>
    <row r="130" spans="2:9" s="27" customFormat="1" ht="25" customHeight="1" x14ac:dyDescent="0.2">
      <c r="B130" s="192" t="s">
        <v>264</v>
      </c>
      <c r="C130" s="194">
        <v>4161</v>
      </c>
      <c r="D130" s="197">
        <v>2.2702968136185069</v>
      </c>
      <c r="E130" s="186"/>
      <c r="F130" s="186"/>
      <c r="G130" s="186"/>
      <c r="H130" s="186"/>
      <c r="I130" s="186"/>
    </row>
    <row r="131" spans="2:9" s="27" customFormat="1" ht="25" customHeight="1" x14ac:dyDescent="0.2">
      <c r="B131" s="192" t="s">
        <v>277</v>
      </c>
      <c r="C131" s="194">
        <v>277</v>
      </c>
      <c r="D131" s="197">
        <v>0.15113487560017461</v>
      </c>
      <c r="E131" s="186"/>
      <c r="F131" s="186"/>
      <c r="G131" s="186"/>
      <c r="H131" s="186"/>
      <c r="I131" s="186"/>
    </row>
    <row r="132" spans="2:9" s="27" customFormat="1" ht="25" customHeight="1" x14ac:dyDescent="0.2">
      <c r="B132" s="191" t="s">
        <v>284</v>
      </c>
      <c r="C132" s="193">
        <v>98</v>
      </c>
      <c r="D132" s="195">
        <v>5.3470100392841557E-2</v>
      </c>
      <c r="E132" s="186"/>
      <c r="F132" s="186"/>
      <c r="G132" s="186"/>
      <c r="H132" s="186"/>
      <c r="I132" s="186"/>
    </row>
    <row r="133" spans="2:9" s="27" customFormat="1" ht="25" customHeight="1" x14ac:dyDescent="0.2">
      <c r="B133" s="192" t="s">
        <v>277</v>
      </c>
      <c r="C133" s="194">
        <v>98</v>
      </c>
      <c r="D133" s="197">
        <v>5.3470100392841557E-2</v>
      </c>
      <c r="E133" s="186"/>
      <c r="F133" s="186"/>
      <c r="G133" s="186"/>
      <c r="H133" s="186"/>
      <c r="I133" s="186"/>
    </row>
    <row r="134" spans="2:9" s="27" customFormat="1" ht="25" customHeight="1" x14ac:dyDescent="0.2">
      <c r="B134" s="191" t="s">
        <v>273</v>
      </c>
      <c r="C134" s="193">
        <v>210</v>
      </c>
      <c r="D134" s="195">
        <v>0.11457878655608904</v>
      </c>
      <c r="E134" s="186"/>
      <c r="F134" s="186"/>
      <c r="G134" s="186"/>
      <c r="H134" s="186"/>
      <c r="I134" s="186"/>
    </row>
    <row r="135" spans="2:9" s="27" customFormat="1" ht="25" customHeight="1" x14ac:dyDescent="0.2">
      <c r="B135" s="192" t="s">
        <v>264</v>
      </c>
      <c r="C135" s="194">
        <v>210</v>
      </c>
      <c r="D135" s="197">
        <v>0.11457878655608904</v>
      </c>
      <c r="E135" s="186"/>
      <c r="F135" s="186"/>
      <c r="G135" s="186"/>
      <c r="H135" s="186"/>
      <c r="I135" s="186"/>
    </row>
    <row r="136" spans="2:9" s="27" customFormat="1" ht="25" customHeight="1" x14ac:dyDescent="0.2">
      <c r="B136" s="191" t="s">
        <v>274</v>
      </c>
      <c r="C136" s="193">
        <v>205</v>
      </c>
      <c r="D136" s="195">
        <v>0.1118507202095155</v>
      </c>
      <c r="E136" s="186"/>
      <c r="F136" s="186"/>
      <c r="G136" s="186"/>
      <c r="H136" s="186"/>
      <c r="I136" s="186"/>
    </row>
    <row r="137" spans="2:9" s="27" customFormat="1" ht="25" customHeight="1" x14ac:dyDescent="0.2">
      <c r="B137" s="192" t="s">
        <v>264</v>
      </c>
      <c r="C137" s="194">
        <v>205</v>
      </c>
      <c r="D137" s="197">
        <v>0.1118507202095155</v>
      </c>
      <c r="E137" s="186"/>
      <c r="F137" s="186"/>
      <c r="G137" s="186"/>
      <c r="H137" s="186"/>
      <c r="I137" s="186"/>
    </row>
    <row r="138" spans="2:9" s="27" customFormat="1" ht="25" customHeight="1" x14ac:dyDescent="0.2">
      <c r="B138" s="191" t="s">
        <v>275</v>
      </c>
      <c r="C138" s="193">
        <v>29</v>
      </c>
      <c r="D138" s="195">
        <v>1.5822784810126583E-2</v>
      </c>
      <c r="E138" s="186"/>
      <c r="F138" s="186"/>
      <c r="G138" s="186"/>
      <c r="H138" s="186"/>
      <c r="I138" s="186"/>
    </row>
    <row r="139" spans="2:9" s="27" customFormat="1" ht="25" customHeight="1" x14ac:dyDescent="0.2">
      <c r="B139" s="192" t="s">
        <v>264</v>
      </c>
      <c r="C139" s="194">
        <v>29</v>
      </c>
      <c r="D139" s="197">
        <v>1.5822784810126583E-2</v>
      </c>
      <c r="E139" s="186"/>
      <c r="F139" s="186"/>
      <c r="G139" s="186"/>
      <c r="H139" s="186"/>
      <c r="I139" s="186"/>
    </row>
    <row r="140" spans="2:9" s="27" customFormat="1" ht="25" customHeight="1" x14ac:dyDescent="0.2">
      <c r="B140" s="191" t="s">
        <v>276</v>
      </c>
      <c r="C140" s="193">
        <v>43</v>
      </c>
      <c r="D140" s="195">
        <v>2.3461370580532517E-2</v>
      </c>
      <c r="E140" s="186"/>
      <c r="F140" s="186"/>
      <c r="G140" s="186"/>
      <c r="H140" s="186"/>
      <c r="I140" s="186"/>
    </row>
    <row r="141" spans="2:9" s="27" customFormat="1" ht="25" customHeight="1" x14ac:dyDescent="0.2">
      <c r="B141" s="192" t="s">
        <v>264</v>
      </c>
      <c r="C141" s="194">
        <v>43</v>
      </c>
      <c r="D141" s="199">
        <v>2.3461370580532517E-2</v>
      </c>
      <c r="E141" s="186"/>
      <c r="F141" s="186"/>
      <c r="G141" s="186"/>
      <c r="H141" s="186"/>
      <c r="I141" s="186"/>
    </row>
    <row r="142" spans="2:9" s="27" customFormat="1" ht="25" customHeight="1" x14ac:dyDescent="0.2">
      <c r="B142" s="200" t="s">
        <v>4</v>
      </c>
      <c r="C142" s="201">
        <f>SUM(C6,C10,C17,C20,C22,C27,C29,C31,C35,C37,C42,C44,C46,C49,C52,C55,C57,C61,C64,C67,C71,C74,C79,C82,C86,C88,C92,C95,C99,C103,C105,C110,C113,C116,C120,C124,C127,C129,C132,C134,C136,C138,C140)</f>
        <v>183280</v>
      </c>
      <c r="D142" s="202">
        <f>SUM(D6,D10,D17,D20,D22,D27,D29,D31,D35,D37,D42,D44,D46,D49,D52,D55,D57,D61,D64,D67,D71,D74,D79,D82,D86,D88,D92,D95,D99,D103,D105,D110,D113,D116,D120,D124,D127,D129,D132,D134,D136,D138,D140)</f>
        <v>99.999999999999986</v>
      </c>
      <c r="E142" s="186"/>
      <c r="F142" s="186"/>
      <c r="G142" s="186"/>
      <c r="H142" s="186"/>
      <c r="I142" s="186"/>
    </row>
    <row r="143" spans="2:9" ht="25" customHeight="1" x14ac:dyDescent="0.2">
      <c r="B143" s="26" t="s">
        <v>98</v>
      </c>
      <c r="C143" s="26"/>
      <c r="D143" s="26"/>
      <c r="E143" s="26"/>
      <c r="F143" s="150"/>
      <c r="G143" s="150"/>
      <c r="I143" s="26"/>
    </row>
  </sheetData>
  <sheetProtection sheet="1" objects="1" scenarios="1"/>
  <mergeCells count="5">
    <mergeCell ref="B1:H1"/>
    <mergeCell ref="B3:B5"/>
    <mergeCell ref="C3:D3"/>
    <mergeCell ref="C4:D4"/>
    <mergeCell ref="F3:F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1:XFC196"/>
  <sheetViews>
    <sheetView showGridLines="0" zoomScaleNormal="100" workbookViewId="0"/>
  </sheetViews>
  <sheetFormatPr baseColWidth="10" defaultColWidth="0" defaultRowHeight="15" zeroHeight="1" x14ac:dyDescent="0.2"/>
  <cols>
    <col min="1" max="1" width="5.83203125" style="13" customWidth="1"/>
    <col min="2" max="2" width="87.1640625" style="133" customWidth="1"/>
    <col min="3" max="6" width="10.83203125" style="13" customWidth="1"/>
    <col min="7" max="7" width="2.83203125" style="13" customWidth="1"/>
    <col min="8" max="8" width="34.33203125" style="13" customWidth="1"/>
    <col min="9" max="9" width="20.83203125" style="13" customWidth="1"/>
    <col min="10" max="10" width="2.33203125" style="13" customWidth="1"/>
    <col min="11" max="16382" width="11.5" style="13" hidden="1"/>
    <col min="16383" max="16383" width="0.1640625" style="13" hidden="1" customWidth="1"/>
    <col min="16384" max="16384" width="1.1640625" style="13" hidden="1" customWidth="1"/>
  </cols>
  <sheetData>
    <row r="1" spans="1:10" ht="100" customHeight="1" x14ac:dyDescent="0.2">
      <c r="A1" s="303"/>
      <c r="B1" s="301" t="s">
        <v>189</v>
      </c>
      <c r="C1" s="301"/>
      <c r="D1" s="301"/>
      <c r="E1" s="301"/>
      <c r="F1" s="301"/>
      <c r="G1" s="301"/>
      <c r="H1" s="301"/>
      <c r="I1" s="301"/>
      <c r="J1" s="301"/>
    </row>
    <row r="2" spans="1:10" ht="30" customHeight="1" x14ac:dyDescent="0.2"/>
    <row r="3" spans="1:10" s="16" customFormat="1" ht="30" customHeight="1" x14ac:dyDescent="0.2">
      <c r="B3" s="304" t="s">
        <v>8</v>
      </c>
      <c r="C3" s="263" t="s">
        <v>232</v>
      </c>
      <c r="D3" s="263"/>
      <c r="E3" s="263"/>
      <c r="F3" s="264"/>
      <c r="H3" s="249" t="s">
        <v>315</v>
      </c>
      <c r="I3" s="154"/>
    </row>
    <row r="4" spans="1:10" ht="30" customHeight="1" x14ac:dyDescent="0.2">
      <c r="B4" s="305"/>
      <c r="C4" s="273" t="s">
        <v>9</v>
      </c>
      <c r="D4" s="275"/>
      <c r="E4" s="273" t="s">
        <v>0</v>
      </c>
      <c r="F4" s="274"/>
      <c r="H4" s="249"/>
      <c r="I4" s="154"/>
    </row>
    <row r="5" spans="1:10" ht="30" customHeight="1" x14ac:dyDescent="0.2">
      <c r="B5" s="305"/>
      <c r="C5" s="265" t="s">
        <v>6</v>
      </c>
      <c r="D5" s="265" t="s">
        <v>7</v>
      </c>
      <c r="E5" s="265" t="s">
        <v>6</v>
      </c>
      <c r="F5" s="266" t="s">
        <v>7</v>
      </c>
      <c r="H5" s="249"/>
      <c r="I5" s="154"/>
    </row>
    <row r="6" spans="1:10" s="203" customFormat="1" ht="25" customHeight="1" x14ac:dyDescent="0.2">
      <c r="B6" s="214" t="s">
        <v>323</v>
      </c>
      <c r="C6" s="208">
        <v>16</v>
      </c>
      <c r="D6" s="209">
        <f>(C6/$C$194)*100</f>
        <v>1.0236724248240563</v>
      </c>
      <c r="E6" s="210">
        <v>17312</v>
      </c>
      <c r="F6" s="163">
        <f>(E6/$E$194)*100</f>
        <v>9.4456569183762547</v>
      </c>
      <c r="H6" s="249"/>
      <c r="I6" s="204"/>
    </row>
    <row r="7" spans="1:10" s="203" customFormat="1" ht="25" customHeight="1" x14ac:dyDescent="0.2">
      <c r="B7" s="214" t="s">
        <v>324</v>
      </c>
      <c r="C7" s="208">
        <v>26</v>
      </c>
      <c r="D7" s="209">
        <f t="shared" ref="D7:D70" si="0">(C7/$C$194)*100</f>
        <v>1.6634676903390915</v>
      </c>
      <c r="E7" s="210">
        <v>15464</v>
      </c>
      <c r="F7" s="163">
        <f t="shared" ref="F7:F70" si="1">(E7/$E$194)*100</f>
        <v>8.4373635966826726</v>
      </c>
      <c r="H7" s="249"/>
      <c r="I7" s="204"/>
    </row>
    <row r="8" spans="1:10" s="203" customFormat="1" ht="25" customHeight="1" x14ac:dyDescent="0.2">
      <c r="B8" s="214" t="s">
        <v>325</v>
      </c>
      <c r="C8" s="208">
        <v>47</v>
      </c>
      <c r="D8" s="209">
        <f t="shared" si="0"/>
        <v>3.0070377479206654</v>
      </c>
      <c r="E8" s="210">
        <v>10626</v>
      </c>
      <c r="F8" s="163">
        <f t="shared" si="1"/>
        <v>5.7976865997381051</v>
      </c>
      <c r="H8" s="249"/>
      <c r="I8" s="204"/>
    </row>
    <row r="9" spans="1:10" s="203" customFormat="1" ht="25" customHeight="1" x14ac:dyDescent="0.2">
      <c r="B9" s="214" t="s">
        <v>448</v>
      </c>
      <c r="C9" s="208">
        <v>87</v>
      </c>
      <c r="D9" s="209">
        <f t="shared" si="0"/>
        <v>5.5662188099808061</v>
      </c>
      <c r="E9" s="210">
        <v>9583</v>
      </c>
      <c r="F9" s="163">
        <f t="shared" si="1"/>
        <v>5.2286119598428629</v>
      </c>
      <c r="H9" s="249"/>
      <c r="I9" s="204"/>
    </row>
    <row r="10" spans="1:10" s="203" customFormat="1" ht="25" customHeight="1" x14ac:dyDescent="0.2">
      <c r="B10" s="214" t="s">
        <v>326</v>
      </c>
      <c r="C10" s="208">
        <v>11</v>
      </c>
      <c r="D10" s="209">
        <f t="shared" si="0"/>
        <v>0.7037747920665387</v>
      </c>
      <c r="E10" s="210">
        <v>4378</v>
      </c>
      <c r="F10" s="163">
        <f t="shared" si="1"/>
        <v>2.3886948930597991</v>
      </c>
      <c r="H10" s="249"/>
      <c r="I10" s="204"/>
    </row>
    <row r="11" spans="1:10" s="203" customFormat="1" ht="25" customHeight="1" x14ac:dyDescent="0.2">
      <c r="B11" s="214" t="s">
        <v>327</v>
      </c>
      <c r="C11" s="208">
        <v>12</v>
      </c>
      <c r="D11" s="209">
        <f t="shared" si="0"/>
        <v>0.76775431861804222</v>
      </c>
      <c r="E11" s="210">
        <v>4078</v>
      </c>
      <c r="F11" s="163">
        <f t="shared" si="1"/>
        <v>2.2250109122653865</v>
      </c>
      <c r="H11" s="249"/>
      <c r="I11" s="204"/>
    </row>
    <row r="12" spans="1:10" s="203" customFormat="1" ht="25" customHeight="1" x14ac:dyDescent="0.2">
      <c r="B12" s="214" t="s">
        <v>328</v>
      </c>
      <c r="C12" s="208">
        <v>11</v>
      </c>
      <c r="D12" s="209">
        <f t="shared" si="0"/>
        <v>0.7037747920665387</v>
      </c>
      <c r="E12" s="210">
        <v>4069</v>
      </c>
      <c r="F12" s="163">
        <f t="shared" si="1"/>
        <v>2.2201003928415539</v>
      </c>
      <c r="H12" s="249"/>
      <c r="I12" s="204"/>
    </row>
    <row r="13" spans="1:10" s="203" customFormat="1" ht="25" customHeight="1" x14ac:dyDescent="0.2">
      <c r="B13" s="214" t="s">
        <v>329</v>
      </c>
      <c r="C13" s="208">
        <v>12</v>
      </c>
      <c r="D13" s="209">
        <f t="shared" si="0"/>
        <v>0.76775431861804222</v>
      </c>
      <c r="E13" s="210">
        <v>3485</v>
      </c>
      <c r="F13" s="163">
        <f t="shared" si="1"/>
        <v>1.9014622435617634</v>
      </c>
      <c r="H13" s="249"/>
    </row>
    <row r="14" spans="1:10" s="203" customFormat="1" ht="25" customHeight="1" x14ac:dyDescent="0.2">
      <c r="B14" s="214" t="s">
        <v>330</v>
      </c>
      <c r="C14" s="208">
        <v>8</v>
      </c>
      <c r="D14" s="209">
        <f t="shared" si="0"/>
        <v>0.51183621241202815</v>
      </c>
      <c r="E14" s="210">
        <v>3480</v>
      </c>
      <c r="F14" s="163">
        <f t="shared" si="1"/>
        <v>1.89873417721519</v>
      </c>
      <c r="H14" s="249"/>
      <c r="J14" s="205"/>
    </row>
    <row r="15" spans="1:10" s="203" customFormat="1" ht="25" customHeight="1" x14ac:dyDescent="0.2">
      <c r="B15" s="214" t="s">
        <v>331</v>
      </c>
      <c r="C15" s="208">
        <v>10</v>
      </c>
      <c r="D15" s="209">
        <f t="shared" si="0"/>
        <v>0.63979526551503518</v>
      </c>
      <c r="E15" s="210">
        <v>3088</v>
      </c>
      <c r="F15" s="163">
        <f t="shared" si="1"/>
        <v>1.6848537756438235</v>
      </c>
      <c r="H15" s="249"/>
    </row>
    <row r="16" spans="1:10" s="203" customFormat="1" ht="25" customHeight="1" x14ac:dyDescent="0.2">
      <c r="B16" s="214" t="s">
        <v>332</v>
      </c>
      <c r="C16" s="208">
        <v>5</v>
      </c>
      <c r="D16" s="209">
        <f t="shared" si="0"/>
        <v>0.31989763275751759</v>
      </c>
      <c r="E16" s="210">
        <v>3023</v>
      </c>
      <c r="F16" s="163">
        <f t="shared" si="1"/>
        <v>1.6493889131383677</v>
      </c>
      <c r="H16" s="249"/>
    </row>
    <row r="17" spans="2:8" s="203" customFormat="1" ht="25" customHeight="1" x14ac:dyDescent="0.2">
      <c r="B17" s="214" t="s">
        <v>333</v>
      </c>
      <c r="C17" s="208">
        <v>11</v>
      </c>
      <c r="D17" s="209">
        <f t="shared" si="0"/>
        <v>0.7037747920665387</v>
      </c>
      <c r="E17" s="210">
        <v>3012</v>
      </c>
      <c r="F17" s="163">
        <f t="shared" si="1"/>
        <v>1.6433871671759057</v>
      </c>
      <c r="H17" s="249"/>
    </row>
    <row r="18" spans="2:8" s="203" customFormat="1" ht="25" customHeight="1" x14ac:dyDescent="0.2">
      <c r="B18" s="214" t="s">
        <v>449</v>
      </c>
      <c r="C18" s="208">
        <v>66</v>
      </c>
      <c r="D18" s="209">
        <f t="shared" si="0"/>
        <v>4.2226487523992322</v>
      </c>
      <c r="E18" s="210">
        <v>2796</v>
      </c>
      <c r="F18" s="163">
        <f t="shared" si="1"/>
        <v>1.5255347010039284</v>
      </c>
      <c r="H18" s="249"/>
    </row>
    <row r="19" spans="2:8" s="203" customFormat="1" ht="25" customHeight="1" x14ac:dyDescent="0.2">
      <c r="B19" s="214" t="s">
        <v>334</v>
      </c>
      <c r="C19" s="208">
        <v>9</v>
      </c>
      <c r="D19" s="209">
        <f t="shared" si="0"/>
        <v>0.57581573896353166</v>
      </c>
      <c r="E19" s="210">
        <v>2659</v>
      </c>
      <c r="F19" s="163">
        <f t="shared" si="1"/>
        <v>1.4507856831078132</v>
      </c>
      <c r="H19" s="249"/>
    </row>
    <row r="20" spans="2:8" s="203" customFormat="1" ht="25" customHeight="1" x14ac:dyDescent="0.2">
      <c r="B20" s="214" t="s">
        <v>335</v>
      </c>
      <c r="C20" s="208">
        <v>12</v>
      </c>
      <c r="D20" s="209">
        <f t="shared" si="0"/>
        <v>0.76775431861804222</v>
      </c>
      <c r="E20" s="210">
        <v>2508</v>
      </c>
      <c r="F20" s="163">
        <f t="shared" si="1"/>
        <v>1.368398079441292</v>
      </c>
      <c r="H20" s="249"/>
    </row>
    <row r="21" spans="2:8" s="203" customFormat="1" ht="25" customHeight="1" x14ac:dyDescent="0.2">
      <c r="B21" s="214" t="s">
        <v>336</v>
      </c>
      <c r="C21" s="208">
        <v>12</v>
      </c>
      <c r="D21" s="209">
        <f t="shared" si="0"/>
        <v>0.76775431861804222</v>
      </c>
      <c r="E21" s="210">
        <v>2468</v>
      </c>
      <c r="F21" s="163">
        <f t="shared" si="1"/>
        <v>1.3465735486687036</v>
      </c>
      <c r="H21" s="249"/>
    </row>
    <row r="22" spans="2:8" s="203" customFormat="1" ht="25" customHeight="1" x14ac:dyDescent="0.2">
      <c r="B22" s="214" t="s">
        <v>337</v>
      </c>
      <c r="C22" s="208">
        <v>8</v>
      </c>
      <c r="D22" s="209">
        <f t="shared" si="0"/>
        <v>0.51183621241202815</v>
      </c>
      <c r="E22" s="210">
        <v>2443</v>
      </c>
      <c r="F22" s="163">
        <f t="shared" si="1"/>
        <v>1.3329332169358359</v>
      </c>
    </row>
    <row r="23" spans="2:8" s="203" customFormat="1" ht="25" customHeight="1" x14ac:dyDescent="0.2">
      <c r="B23" s="214" t="s">
        <v>338</v>
      </c>
      <c r="C23" s="208">
        <v>10</v>
      </c>
      <c r="D23" s="209">
        <f t="shared" si="0"/>
        <v>0.63979526551503518</v>
      </c>
      <c r="E23" s="210">
        <v>2303</v>
      </c>
      <c r="F23" s="163">
        <f t="shared" si="1"/>
        <v>1.2565473592317764</v>
      </c>
    </row>
    <row r="24" spans="2:8" s="203" customFormat="1" ht="25" customHeight="1" x14ac:dyDescent="0.2">
      <c r="B24" s="214" t="s">
        <v>339</v>
      </c>
      <c r="C24" s="208">
        <v>11</v>
      </c>
      <c r="D24" s="209">
        <f t="shared" si="0"/>
        <v>0.7037747920665387</v>
      </c>
      <c r="E24" s="210">
        <v>2284</v>
      </c>
      <c r="F24" s="163">
        <f t="shared" si="1"/>
        <v>1.246180707114797</v>
      </c>
    </row>
    <row r="25" spans="2:8" s="203" customFormat="1" ht="25" customHeight="1" x14ac:dyDescent="0.2">
      <c r="B25" s="214" t="s">
        <v>340</v>
      </c>
      <c r="C25" s="208">
        <v>7</v>
      </c>
      <c r="D25" s="209">
        <f t="shared" si="0"/>
        <v>0.44785668586052468</v>
      </c>
      <c r="E25" s="210">
        <v>2219</v>
      </c>
      <c r="F25" s="163">
        <f t="shared" si="1"/>
        <v>1.2107158446093409</v>
      </c>
    </row>
    <row r="26" spans="2:8" s="203" customFormat="1" ht="25" customHeight="1" x14ac:dyDescent="0.2">
      <c r="B26" s="214" t="s">
        <v>341</v>
      </c>
      <c r="C26" s="208">
        <v>10</v>
      </c>
      <c r="D26" s="209">
        <f t="shared" si="0"/>
        <v>0.63979526551503518</v>
      </c>
      <c r="E26" s="210">
        <v>2019</v>
      </c>
      <c r="F26" s="163">
        <f t="shared" si="1"/>
        <v>1.1015931907463989</v>
      </c>
    </row>
    <row r="27" spans="2:8" s="203" customFormat="1" ht="25" customHeight="1" x14ac:dyDescent="0.2">
      <c r="B27" s="214" t="s">
        <v>342</v>
      </c>
      <c r="C27" s="208">
        <v>9</v>
      </c>
      <c r="D27" s="209">
        <f t="shared" si="0"/>
        <v>0.57581573896353166</v>
      </c>
      <c r="E27" s="210">
        <v>2014</v>
      </c>
      <c r="F27" s="163">
        <f t="shared" si="1"/>
        <v>1.0988651243998255</v>
      </c>
    </row>
    <row r="28" spans="2:8" s="203" customFormat="1" ht="25" customHeight="1" x14ac:dyDescent="0.2">
      <c r="B28" s="214" t="s">
        <v>343</v>
      </c>
      <c r="C28" s="208">
        <v>8</v>
      </c>
      <c r="D28" s="209">
        <f t="shared" si="0"/>
        <v>0.51183621241202815</v>
      </c>
      <c r="E28" s="210">
        <v>1864</v>
      </c>
      <c r="F28" s="163">
        <f t="shared" si="1"/>
        <v>1.017023134002619</v>
      </c>
    </row>
    <row r="29" spans="2:8" s="203" customFormat="1" ht="25" customHeight="1" x14ac:dyDescent="0.2">
      <c r="B29" s="214" t="s">
        <v>344</v>
      </c>
      <c r="C29" s="208">
        <v>8</v>
      </c>
      <c r="D29" s="209">
        <f t="shared" si="0"/>
        <v>0.51183621241202815</v>
      </c>
      <c r="E29" s="210">
        <v>1764</v>
      </c>
      <c r="F29" s="163">
        <f t="shared" si="1"/>
        <v>0.96246180707114792</v>
      </c>
    </row>
    <row r="30" spans="2:8" s="203" customFormat="1" ht="25" customHeight="1" x14ac:dyDescent="0.2">
      <c r="B30" s="214" t="s">
        <v>345</v>
      </c>
      <c r="C30" s="208">
        <v>10</v>
      </c>
      <c r="D30" s="209">
        <f t="shared" si="0"/>
        <v>0.63979526551503518</v>
      </c>
      <c r="E30" s="210">
        <v>1669</v>
      </c>
      <c r="F30" s="163">
        <f t="shared" si="1"/>
        <v>0.91062854648625047</v>
      </c>
    </row>
    <row r="31" spans="2:8" s="203" customFormat="1" ht="25" customHeight="1" x14ac:dyDescent="0.2">
      <c r="B31" s="214" t="s">
        <v>346</v>
      </c>
      <c r="C31" s="208">
        <v>10</v>
      </c>
      <c r="D31" s="209">
        <f t="shared" si="0"/>
        <v>0.63979526551503518</v>
      </c>
      <c r="E31" s="210">
        <v>1600</v>
      </c>
      <c r="F31" s="163">
        <f t="shared" si="1"/>
        <v>0.87298123090353563</v>
      </c>
    </row>
    <row r="32" spans="2:8" s="203" customFormat="1" ht="25" customHeight="1" x14ac:dyDescent="0.2">
      <c r="B32" s="214" t="s">
        <v>347</v>
      </c>
      <c r="C32" s="208">
        <v>5</v>
      </c>
      <c r="D32" s="209">
        <f t="shared" si="0"/>
        <v>0.31989763275751759</v>
      </c>
      <c r="E32" s="210">
        <v>1502</v>
      </c>
      <c r="F32" s="163">
        <f t="shared" si="1"/>
        <v>0.81951113051069391</v>
      </c>
    </row>
    <row r="33" spans="2:6" s="203" customFormat="1" ht="25" customHeight="1" x14ac:dyDescent="0.2">
      <c r="B33" s="214" t="s">
        <v>348</v>
      </c>
      <c r="C33" s="208">
        <v>7</v>
      </c>
      <c r="D33" s="209">
        <f t="shared" si="0"/>
        <v>0.44785668586052468</v>
      </c>
      <c r="E33" s="210">
        <v>1487</v>
      </c>
      <c r="F33" s="163">
        <f t="shared" si="1"/>
        <v>0.81132693147097334</v>
      </c>
    </row>
    <row r="34" spans="2:6" s="203" customFormat="1" ht="25" customHeight="1" x14ac:dyDescent="0.2">
      <c r="B34" s="214" t="s">
        <v>349</v>
      </c>
      <c r="C34" s="208">
        <v>6</v>
      </c>
      <c r="D34" s="209">
        <f t="shared" si="0"/>
        <v>0.38387715930902111</v>
      </c>
      <c r="E34" s="210">
        <v>1453</v>
      </c>
      <c r="F34" s="163">
        <f t="shared" si="1"/>
        <v>0.79277608031427316</v>
      </c>
    </row>
    <row r="35" spans="2:6" s="203" customFormat="1" ht="25" customHeight="1" x14ac:dyDescent="0.2">
      <c r="B35" s="214" t="s">
        <v>350</v>
      </c>
      <c r="C35" s="208">
        <v>12</v>
      </c>
      <c r="D35" s="209">
        <f t="shared" si="0"/>
        <v>0.76775431861804222</v>
      </c>
      <c r="E35" s="210">
        <v>1376</v>
      </c>
      <c r="F35" s="163">
        <f t="shared" si="1"/>
        <v>0.75076385857704053</v>
      </c>
    </row>
    <row r="36" spans="2:6" s="203" customFormat="1" ht="50" customHeight="1" x14ac:dyDescent="0.2">
      <c r="B36" s="214" t="s">
        <v>485</v>
      </c>
      <c r="C36" s="208">
        <v>1</v>
      </c>
      <c r="D36" s="209">
        <f t="shared" si="0"/>
        <v>6.3979526551503518E-2</v>
      </c>
      <c r="E36" s="210">
        <v>1346</v>
      </c>
      <c r="F36" s="163">
        <f t="shared" si="1"/>
        <v>0.7343954604975993</v>
      </c>
    </row>
    <row r="37" spans="2:6" s="203" customFormat="1" ht="25" customHeight="1" x14ac:dyDescent="0.2">
      <c r="B37" s="214" t="s">
        <v>351</v>
      </c>
      <c r="C37" s="208">
        <v>5</v>
      </c>
      <c r="D37" s="209">
        <f t="shared" si="0"/>
        <v>0.31989763275751759</v>
      </c>
      <c r="E37" s="210">
        <v>1232</v>
      </c>
      <c r="F37" s="163">
        <f t="shared" si="1"/>
        <v>0.67219554779572244</v>
      </c>
    </row>
    <row r="38" spans="2:6" s="203" customFormat="1" ht="25" customHeight="1" x14ac:dyDescent="0.2">
      <c r="B38" s="214" t="s">
        <v>352</v>
      </c>
      <c r="C38" s="208">
        <v>32</v>
      </c>
      <c r="D38" s="209">
        <f t="shared" si="0"/>
        <v>2.0473448496481126</v>
      </c>
      <c r="E38" s="210">
        <v>1219</v>
      </c>
      <c r="F38" s="163">
        <f t="shared" si="1"/>
        <v>0.66510257529463113</v>
      </c>
    </row>
    <row r="39" spans="2:6" s="203" customFormat="1" ht="25" customHeight="1" x14ac:dyDescent="0.2">
      <c r="B39" s="214" t="s">
        <v>353</v>
      </c>
      <c r="C39" s="208">
        <v>30</v>
      </c>
      <c r="D39" s="209">
        <f t="shared" si="0"/>
        <v>1.9193857965451053</v>
      </c>
      <c r="E39" s="210">
        <v>1168</v>
      </c>
      <c r="F39" s="163">
        <f t="shared" si="1"/>
        <v>0.6372762985595809</v>
      </c>
    </row>
    <row r="40" spans="2:6" s="203" customFormat="1" ht="25" customHeight="1" x14ac:dyDescent="0.2">
      <c r="B40" s="214" t="s">
        <v>354</v>
      </c>
      <c r="C40" s="208">
        <v>8</v>
      </c>
      <c r="D40" s="209">
        <f t="shared" si="0"/>
        <v>0.51183621241202815</v>
      </c>
      <c r="E40" s="210">
        <v>1129</v>
      </c>
      <c r="F40" s="163">
        <f t="shared" si="1"/>
        <v>0.6159973810563073</v>
      </c>
    </row>
    <row r="41" spans="2:6" s="203" customFormat="1" ht="25" customHeight="1" x14ac:dyDescent="0.2">
      <c r="B41" s="214" t="s">
        <v>355</v>
      </c>
      <c r="C41" s="208">
        <v>5</v>
      </c>
      <c r="D41" s="209">
        <f t="shared" si="0"/>
        <v>0.31989763275751759</v>
      </c>
      <c r="E41" s="210">
        <v>1100</v>
      </c>
      <c r="F41" s="163">
        <f t="shared" si="1"/>
        <v>0.60017459624618075</v>
      </c>
    </row>
    <row r="42" spans="2:6" s="203" customFormat="1" ht="50" customHeight="1" x14ac:dyDescent="0.2">
      <c r="B42" s="214" t="s">
        <v>450</v>
      </c>
      <c r="C42" s="208">
        <v>11</v>
      </c>
      <c r="D42" s="209">
        <f t="shared" si="0"/>
        <v>0.7037747920665387</v>
      </c>
      <c r="E42" s="210">
        <v>1072</v>
      </c>
      <c r="F42" s="163">
        <f t="shared" si="1"/>
        <v>0.58489742470536876</v>
      </c>
    </row>
    <row r="43" spans="2:6" s="203" customFormat="1" ht="25" customHeight="1" x14ac:dyDescent="0.2">
      <c r="B43" s="214" t="s">
        <v>356</v>
      </c>
      <c r="C43" s="208">
        <v>8</v>
      </c>
      <c r="D43" s="209">
        <f t="shared" si="0"/>
        <v>0.51183621241202815</v>
      </c>
      <c r="E43" s="210">
        <v>1044</v>
      </c>
      <c r="F43" s="163">
        <f t="shared" si="1"/>
        <v>0.569620253164557</v>
      </c>
    </row>
    <row r="44" spans="2:6" s="203" customFormat="1" ht="25" customHeight="1" x14ac:dyDescent="0.2">
      <c r="B44" s="214" t="s">
        <v>357</v>
      </c>
      <c r="C44" s="208">
        <v>8</v>
      </c>
      <c r="D44" s="209">
        <f t="shared" si="0"/>
        <v>0.51183621241202815</v>
      </c>
      <c r="E44" s="210">
        <v>1042</v>
      </c>
      <c r="F44" s="163">
        <f t="shared" si="1"/>
        <v>0.56852902662592752</v>
      </c>
    </row>
    <row r="45" spans="2:6" s="203" customFormat="1" ht="25" customHeight="1" x14ac:dyDescent="0.2">
      <c r="B45" s="214" t="s">
        <v>358</v>
      </c>
      <c r="C45" s="208">
        <v>7</v>
      </c>
      <c r="D45" s="209">
        <f t="shared" si="0"/>
        <v>0.44785668586052468</v>
      </c>
      <c r="E45" s="210">
        <v>987</v>
      </c>
      <c r="F45" s="163">
        <f t="shared" si="1"/>
        <v>0.53852029681361857</v>
      </c>
    </row>
    <row r="46" spans="2:6" s="203" customFormat="1" ht="25" customHeight="1" x14ac:dyDescent="0.2">
      <c r="B46" s="214" t="s">
        <v>359</v>
      </c>
      <c r="C46" s="208">
        <v>25</v>
      </c>
      <c r="D46" s="209">
        <f t="shared" si="0"/>
        <v>1.599488163787588</v>
      </c>
      <c r="E46" s="210">
        <v>905</v>
      </c>
      <c r="F46" s="163">
        <f t="shared" si="1"/>
        <v>0.49378000872981226</v>
      </c>
    </row>
    <row r="47" spans="2:6" s="203" customFormat="1" ht="25" customHeight="1" x14ac:dyDescent="0.2">
      <c r="B47" s="214" t="s">
        <v>360</v>
      </c>
      <c r="C47" s="208">
        <v>4</v>
      </c>
      <c r="D47" s="209">
        <f t="shared" si="0"/>
        <v>0.25591810620601407</v>
      </c>
      <c r="E47" s="210">
        <v>893</v>
      </c>
      <c r="F47" s="163">
        <f t="shared" si="1"/>
        <v>0.48723264949803574</v>
      </c>
    </row>
    <row r="48" spans="2:6" s="203" customFormat="1" ht="25" customHeight="1" x14ac:dyDescent="0.2">
      <c r="B48" s="214" t="s">
        <v>361</v>
      </c>
      <c r="C48" s="208">
        <v>23</v>
      </c>
      <c r="D48" s="209">
        <f t="shared" si="0"/>
        <v>1.4715291106845809</v>
      </c>
      <c r="E48" s="210">
        <v>892</v>
      </c>
      <c r="F48" s="163">
        <f t="shared" si="1"/>
        <v>0.48668703622872111</v>
      </c>
    </row>
    <row r="49" spans="2:6" s="203" customFormat="1" ht="25" customHeight="1" x14ac:dyDescent="0.2">
      <c r="B49" s="214" t="s">
        <v>362</v>
      </c>
      <c r="C49" s="208">
        <v>6</v>
      </c>
      <c r="D49" s="209">
        <f t="shared" si="0"/>
        <v>0.38387715930902111</v>
      </c>
      <c r="E49" s="210">
        <v>879</v>
      </c>
      <c r="F49" s="163">
        <f t="shared" si="1"/>
        <v>0.47959406372762986</v>
      </c>
    </row>
    <row r="50" spans="2:6" s="203" customFormat="1" ht="25" customHeight="1" x14ac:dyDescent="0.2">
      <c r="B50" s="214" t="s">
        <v>363</v>
      </c>
      <c r="C50" s="208">
        <v>1</v>
      </c>
      <c r="D50" s="209">
        <f t="shared" si="0"/>
        <v>6.3979526551503518E-2</v>
      </c>
      <c r="E50" s="210">
        <v>831</v>
      </c>
      <c r="F50" s="163">
        <f t="shared" si="1"/>
        <v>0.45340462680052379</v>
      </c>
    </row>
    <row r="51" spans="2:6" s="203" customFormat="1" ht="50" customHeight="1" x14ac:dyDescent="0.2">
      <c r="B51" s="214" t="s">
        <v>451</v>
      </c>
      <c r="C51" s="208">
        <v>17</v>
      </c>
      <c r="D51" s="209">
        <f t="shared" si="0"/>
        <v>1.0876519513755598</v>
      </c>
      <c r="E51" s="210">
        <v>818</v>
      </c>
      <c r="F51" s="163">
        <f t="shared" si="1"/>
        <v>0.44631165429943254</v>
      </c>
    </row>
    <row r="52" spans="2:6" s="203" customFormat="1" ht="25" customHeight="1" x14ac:dyDescent="0.2">
      <c r="B52" s="214" t="s">
        <v>365</v>
      </c>
      <c r="C52" s="208">
        <v>12</v>
      </c>
      <c r="D52" s="209">
        <f t="shared" si="0"/>
        <v>0.76775431861804222</v>
      </c>
      <c r="E52" s="210">
        <v>784</v>
      </c>
      <c r="F52" s="163">
        <f t="shared" si="1"/>
        <v>0.42776080314273246</v>
      </c>
    </row>
    <row r="53" spans="2:6" s="203" customFormat="1" ht="25" customHeight="1" x14ac:dyDescent="0.2">
      <c r="B53" s="214" t="s">
        <v>366</v>
      </c>
      <c r="C53" s="208">
        <v>6</v>
      </c>
      <c r="D53" s="209">
        <f t="shared" si="0"/>
        <v>0.38387715930902111</v>
      </c>
      <c r="E53" s="210">
        <v>770</v>
      </c>
      <c r="F53" s="163">
        <f t="shared" si="1"/>
        <v>0.42012221737232652</v>
      </c>
    </row>
    <row r="54" spans="2:6" s="203" customFormat="1" ht="25" customHeight="1" x14ac:dyDescent="0.2">
      <c r="B54" s="214" t="s">
        <v>367</v>
      </c>
      <c r="C54" s="208">
        <v>7</v>
      </c>
      <c r="D54" s="209">
        <f t="shared" si="0"/>
        <v>0.44785668586052468</v>
      </c>
      <c r="E54" s="210">
        <v>748</v>
      </c>
      <c r="F54" s="163">
        <f t="shared" si="1"/>
        <v>0.40811872544740285</v>
      </c>
    </row>
    <row r="55" spans="2:6" s="203" customFormat="1" ht="25" customHeight="1" x14ac:dyDescent="0.2">
      <c r="B55" s="214" t="s">
        <v>368</v>
      </c>
      <c r="C55" s="208">
        <v>5</v>
      </c>
      <c r="D55" s="209">
        <f t="shared" si="0"/>
        <v>0.31989763275751759</v>
      </c>
      <c r="E55" s="210">
        <v>743</v>
      </c>
      <c r="F55" s="163">
        <f t="shared" si="1"/>
        <v>0.40539065910082928</v>
      </c>
    </row>
    <row r="56" spans="2:6" s="203" customFormat="1" ht="25" customHeight="1" x14ac:dyDescent="0.2">
      <c r="B56" s="214" t="s">
        <v>369</v>
      </c>
      <c r="C56" s="208">
        <v>6</v>
      </c>
      <c r="D56" s="209">
        <f t="shared" si="0"/>
        <v>0.38387715930902111</v>
      </c>
      <c r="E56" s="210">
        <v>726</v>
      </c>
      <c r="F56" s="163">
        <f t="shared" si="1"/>
        <v>0.39611523352247924</v>
      </c>
    </row>
    <row r="57" spans="2:6" s="203" customFormat="1" ht="25" customHeight="1" x14ac:dyDescent="0.2">
      <c r="B57" s="214" t="s">
        <v>370</v>
      </c>
      <c r="C57" s="208">
        <v>22</v>
      </c>
      <c r="D57" s="209">
        <f t="shared" si="0"/>
        <v>1.4075495841330774</v>
      </c>
      <c r="E57" s="210">
        <v>694</v>
      </c>
      <c r="F57" s="163">
        <f t="shared" si="1"/>
        <v>0.37865560890440852</v>
      </c>
    </row>
    <row r="58" spans="2:6" s="203" customFormat="1" ht="25" customHeight="1" x14ac:dyDescent="0.2">
      <c r="B58" s="214" t="s">
        <v>371</v>
      </c>
      <c r="C58" s="208">
        <v>10</v>
      </c>
      <c r="D58" s="209">
        <f t="shared" si="0"/>
        <v>0.63979526551503518</v>
      </c>
      <c r="E58" s="210">
        <v>692</v>
      </c>
      <c r="F58" s="163">
        <f t="shared" si="1"/>
        <v>0.37756438236577911</v>
      </c>
    </row>
    <row r="59" spans="2:6" s="203" customFormat="1" ht="25" customHeight="1" x14ac:dyDescent="0.2">
      <c r="B59" s="214" t="s">
        <v>372</v>
      </c>
      <c r="C59" s="208">
        <v>5</v>
      </c>
      <c r="D59" s="209">
        <f t="shared" si="0"/>
        <v>0.31989763275751759</v>
      </c>
      <c r="E59" s="210">
        <v>691</v>
      </c>
      <c r="F59" s="163">
        <f t="shared" si="1"/>
        <v>0.37701876909646442</v>
      </c>
    </row>
    <row r="60" spans="2:6" s="203" customFormat="1" ht="25" customHeight="1" x14ac:dyDescent="0.2">
      <c r="B60" s="214" t="s">
        <v>373</v>
      </c>
      <c r="C60" s="208">
        <v>13</v>
      </c>
      <c r="D60" s="209">
        <f t="shared" si="0"/>
        <v>0.83173384516954574</v>
      </c>
      <c r="E60" s="210">
        <v>663</v>
      </c>
      <c r="F60" s="163">
        <f t="shared" si="1"/>
        <v>0.36174159755565255</v>
      </c>
    </row>
    <row r="61" spans="2:6" s="203" customFormat="1" ht="25" customHeight="1" x14ac:dyDescent="0.2">
      <c r="B61" s="214" t="s">
        <v>374</v>
      </c>
      <c r="C61" s="208">
        <v>16</v>
      </c>
      <c r="D61" s="209">
        <f t="shared" si="0"/>
        <v>1.0236724248240563</v>
      </c>
      <c r="E61" s="210">
        <v>647</v>
      </c>
      <c r="F61" s="163">
        <f t="shared" si="1"/>
        <v>0.35301178524661719</v>
      </c>
    </row>
    <row r="62" spans="2:6" s="203" customFormat="1" ht="25" customHeight="1" x14ac:dyDescent="0.2">
      <c r="B62" s="214" t="s">
        <v>375</v>
      </c>
      <c r="C62" s="208">
        <v>12</v>
      </c>
      <c r="D62" s="209">
        <f t="shared" si="0"/>
        <v>0.76775431861804222</v>
      </c>
      <c r="E62" s="210">
        <v>639</v>
      </c>
      <c r="F62" s="163">
        <f t="shared" si="1"/>
        <v>0.34864687909209952</v>
      </c>
    </row>
    <row r="63" spans="2:6" s="203" customFormat="1" ht="25" customHeight="1" x14ac:dyDescent="0.2">
      <c r="B63" s="214" t="s">
        <v>376</v>
      </c>
      <c r="C63" s="208">
        <v>5</v>
      </c>
      <c r="D63" s="209">
        <f t="shared" si="0"/>
        <v>0.31989763275751759</v>
      </c>
      <c r="E63" s="210">
        <v>631</v>
      </c>
      <c r="F63" s="163">
        <f t="shared" si="1"/>
        <v>0.34428197293758184</v>
      </c>
    </row>
    <row r="64" spans="2:6" s="203" customFormat="1" ht="25" customHeight="1" x14ac:dyDescent="0.2">
      <c r="B64" s="214" t="s">
        <v>377</v>
      </c>
      <c r="C64" s="208">
        <v>19</v>
      </c>
      <c r="D64" s="209">
        <f t="shared" si="0"/>
        <v>1.2156110044785668</v>
      </c>
      <c r="E64" s="210">
        <v>628</v>
      </c>
      <c r="F64" s="163">
        <f t="shared" si="1"/>
        <v>0.34264513312963774</v>
      </c>
    </row>
    <row r="65" spans="2:6" s="203" customFormat="1" ht="25" customHeight="1" x14ac:dyDescent="0.2">
      <c r="B65" s="214" t="s">
        <v>378</v>
      </c>
      <c r="C65" s="208">
        <v>5</v>
      </c>
      <c r="D65" s="209">
        <f t="shared" si="0"/>
        <v>0.31989763275751759</v>
      </c>
      <c r="E65" s="210">
        <v>612</v>
      </c>
      <c r="F65" s="163">
        <f t="shared" si="1"/>
        <v>0.33391532082060238</v>
      </c>
    </row>
    <row r="66" spans="2:6" s="203" customFormat="1" ht="25" customHeight="1" x14ac:dyDescent="0.2">
      <c r="B66" s="214" t="s">
        <v>379</v>
      </c>
      <c r="C66" s="208">
        <v>6</v>
      </c>
      <c r="D66" s="209">
        <f t="shared" si="0"/>
        <v>0.38387715930902111</v>
      </c>
      <c r="E66" s="210">
        <v>607</v>
      </c>
      <c r="F66" s="163">
        <f t="shared" si="1"/>
        <v>0.3311872544740288</v>
      </c>
    </row>
    <row r="67" spans="2:6" s="203" customFormat="1" ht="25" customHeight="1" x14ac:dyDescent="0.2">
      <c r="B67" s="214" t="s">
        <v>380</v>
      </c>
      <c r="C67" s="208">
        <v>5</v>
      </c>
      <c r="D67" s="209">
        <f t="shared" si="0"/>
        <v>0.31989763275751759</v>
      </c>
      <c r="E67" s="210">
        <v>591</v>
      </c>
      <c r="F67" s="163">
        <f t="shared" si="1"/>
        <v>0.32245744216499345</v>
      </c>
    </row>
    <row r="68" spans="2:6" s="203" customFormat="1" ht="25" customHeight="1" x14ac:dyDescent="0.2">
      <c r="B68" s="214" t="s">
        <v>381</v>
      </c>
      <c r="C68" s="208">
        <v>18</v>
      </c>
      <c r="D68" s="209">
        <f t="shared" si="0"/>
        <v>1.1516314779270633</v>
      </c>
      <c r="E68" s="210">
        <v>587</v>
      </c>
      <c r="F68" s="163">
        <f t="shared" si="1"/>
        <v>0.32027498908773461</v>
      </c>
    </row>
    <row r="69" spans="2:6" s="203" customFormat="1" ht="25" customHeight="1" x14ac:dyDescent="0.2">
      <c r="B69" s="214" t="s">
        <v>382</v>
      </c>
      <c r="C69" s="208">
        <v>16</v>
      </c>
      <c r="D69" s="209">
        <f t="shared" si="0"/>
        <v>1.0236724248240563</v>
      </c>
      <c r="E69" s="210">
        <v>583</v>
      </c>
      <c r="F69" s="163">
        <f t="shared" si="1"/>
        <v>0.31809253601047577</v>
      </c>
    </row>
    <row r="70" spans="2:6" s="203" customFormat="1" ht="25" customHeight="1" x14ac:dyDescent="0.2">
      <c r="B70" s="214" t="s">
        <v>383</v>
      </c>
      <c r="C70" s="208">
        <v>5</v>
      </c>
      <c r="D70" s="209">
        <f t="shared" si="0"/>
        <v>0.31989763275751759</v>
      </c>
      <c r="E70" s="210">
        <v>582</v>
      </c>
      <c r="F70" s="163">
        <f t="shared" si="1"/>
        <v>0.31754692274116103</v>
      </c>
    </row>
    <row r="71" spans="2:6" s="203" customFormat="1" ht="25" customHeight="1" x14ac:dyDescent="0.2">
      <c r="B71" s="214" t="s">
        <v>486</v>
      </c>
      <c r="C71" s="208">
        <v>1</v>
      </c>
      <c r="D71" s="209">
        <f t="shared" ref="D71:D134" si="2">(C71/$C$194)*100</f>
        <v>6.3979526551503518E-2</v>
      </c>
      <c r="E71" s="210">
        <v>578</v>
      </c>
      <c r="F71" s="163">
        <f t="shared" ref="F71:F134" si="3">(E71/$E$194)*100</f>
        <v>0.31536446966390225</v>
      </c>
    </row>
    <row r="72" spans="2:6" s="203" customFormat="1" ht="50" customHeight="1" x14ac:dyDescent="0.2">
      <c r="B72" s="214" t="s">
        <v>384</v>
      </c>
      <c r="C72" s="208">
        <v>4</v>
      </c>
      <c r="D72" s="209">
        <f t="shared" si="2"/>
        <v>0.25591810620601407</v>
      </c>
      <c r="E72" s="210">
        <v>560</v>
      </c>
      <c r="F72" s="163">
        <f t="shared" si="3"/>
        <v>0.30554343081623747</v>
      </c>
    </row>
    <row r="73" spans="2:6" s="203" customFormat="1" ht="25" customHeight="1" x14ac:dyDescent="0.2">
      <c r="B73" s="214" t="s">
        <v>385</v>
      </c>
      <c r="C73" s="208">
        <v>3</v>
      </c>
      <c r="D73" s="209">
        <f t="shared" si="2"/>
        <v>0.19193857965451055</v>
      </c>
      <c r="E73" s="210">
        <v>558</v>
      </c>
      <c r="F73" s="163">
        <f t="shared" si="3"/>
        <v>0.30445220427760805</v>
      </c>
    </row>
    <row r="74" spans="2:6" s="203" customFormat="1" ht="25" customHeight="1" x14ac:dyDescent="0.2">
      <c r="B74" s="214" t="s">
        <v>386</v>
      </c>
      <c r="C74" s="208">
        <v>1</v>
      </c>
      <c r="D74" s="209">
        <f t="shared" si="2"/>
        <v>6.3979526551503518E-2</v>
      </c>
      <c r="E74" s="210">
        <v>522</v>
      </c>
      <c r="F74" s="163">
        <f t="shared" si="3"/>
        <v>0.2848101265822785</v>
      </c>
    </row>
    <row r="75" spans="2:6" s="203" customFormat="1" ht="25" customHeight="1" x14ac:dyDescent="0.2">
      <c r="B75" s="214" t="s">
        <v>387</v>
      </c>
      <c r="C75" s="208">
        <v>2</v>
      </c>
      <c r="D75" s="209">
        <f t="shared" si="2"/>
        <v>0.12795905310300704</v>
      </c>
      <c r="E75" s="210">
        <v>521</v>
      </c>
      <c r="F75" s="163">
        <f t="shared" si="3"/>
        <v>0.28426451331296376</v>
      </c>
    </row>
    <row r="76" spans="2:6" s="203" customFormat="1" ht="25" customHeight="1" x14ac:dyDescent="0.2">
      <c r="B76" s="214" t="s">
        <v>388</v>
      </c>
      <c r="C76" s="208">
        <v>15</v>
      </c>
      <c r="D76" s="209">
        <f t="shared" si="2"/>
        <v>0.95969289827255266</v>
      </c>
      <c r="E76" s="210">
        <v>516</v>
      </c>
      <c r="F76" s="163">
        <f t="shared" si="3"/>
        <v>0.28153644696639024</v>
      </c>
    </row>
    <row r="77" spans="2:6" s="203" customFormat="1" ht="25" customHeight="1" x14ac:dyDescent="0.2">
      <c r="B77" s="214" t="s">
        <v>389</v>
      </c>
      <c r="C77" s="208">
        <v>12</v>
      </c>
      <c r="D77" s="209">
        <f t="shared" si="2"/>
        <v>0.76775431861804222</v>
      </c>
      <c r="E77" s="210">
        <v>492</v>
      </c>
      <c r="F77" s="163">
        <f t="shared" si="3"/>
        <v>0.26844172850283715</v>
      </c>
    </row>
    <row r="78" spans="2:6" s="203" customFormat="1" ht="50" customHeight="1" x14ac:dyDescent="0.2">
      <c r="B78" s="214" t="s">
        <v>487</v>
      </c>
      <c r="C78" s="208">
        <v>1</v>
      </c>
      <c r="D78" s="209">
        <f t="shared" si="2"/>
        <v>6.3979526551503518E-2</v>
      </c>
      <c r="E78" s="210">
        <v>465</v>
      </c>
      <c r="F78" s="163">
        <f t="shared" si="3"/>
        <v>0.25371017023134002</v>
      </c>
    </row>
    <row r="79" spans="2:6" s="203" customFormat="1" ht="25" customHeight="1" x14ac:dyDescent="0.2">
      <c r="B79" s="214" t="s">
        <v>488</v>
      </c>
      <c r="C79" s="208">
        <v>1</v>
      </c>
      <c r="D79" s="209">
        <f t="shared" si="2"/>
        <v>6.3979526551503518E-2</v>
      </c>
      <c r="E79" s="210">
        <v>465</v>
      </c>
      <c r="F79" s="163">
        <f t="shared" si="3"/>
        <v>0.25371017023134002</v>
      </c>
    </row>
    <row r="80" spans="2:6" s="203" customFormat="1" ht="25" customHeight="1" x14ac:dyDescent="0.2">
      <c r="B80" s="214" t="s">
        <v>489</v>
      </c>
      <c r="C80" s="208">
        <v>1</v>
      </c>
      <c r="D80" s="209">
        <f t="shared" si="2"/>
        <v>6.3979526551503518E-2</v>
      </c>
      <c r="E80" s="210">
        <v>464</v>
      </c>
      <c r="F80" s="163">
        <f t="shared" si="3"/>
        <v>0.25316455696202533</v>
      </c>
    </row>
    <row r="81" spans="2:6" s="203" customFormat="1" ht="25" customHeight="1" x14ac:dyDescent="0.2">
      <c r="B81" s="214" t="s">
        <v>390</v>
      </c>
      <c r="C81" s="208">
        <v>4</v>
      </c>
      <c r="D81" s="209">
        <f t="shared" si="2"/>
        <v>0.25591810620601407</v>
      </c>
      <c r="E81" s="210">
        <v>448</v>
      </c>
      <c r="F81" s="163">
        <f t="shared" si="3"/>
        <v>0.24443474465298998</v>
      </c>
    </row>
    <row r="82" spans="2:6" s="203" customFormat="1" ht="25" customHeight="1" x14ac:dyDescent="0.2">
      <c r="B82" s="214" t="s">
        <v>391</v>
      </c>
      <c r="C82" s="208">
        <v>11</v>
      </c>
      <c r="D82" s="209">
        <f t="shared" si="2"/>
        <v>0.7037747920665387</v>
      </c>
      <c r="E82" s="210">
        <v>447</v>
      </c>
      <c r="F82" s="163">
        <f t="shared" si="3"/>
        <v>0.24388913138367524</v>
      </c>
    </row>
    <row r="83" spans="2:6" s="203" customFormat="1" ht="50" customHeight="1" x14ac:dyDescent="0.2">
      <c r="B83" s="214" t="s">
        <v>452</v>
      </c>
      <c r="C83" s="208">
        <v>3</v>
      </c>
      <c r="D83" s="209">
        <f t="shared" si="2"/>
        <v>0.19193857965451055</v>
      </c>
      <c r="E83" s="210">
        <v>440</v>
      </c>
      <c r="F83" s="163">
        <f t="shared" si="3"/>
        <v>0.24006983849847227</v>
      </c>
    </row>
    <row r="84" spans="2:6" s="203" customFormat="1" ht="50" customHeight="1" x14ac:dyDescent="0.2">
      <c r="B84" s="214" t="s">
        <v>490</v>
      </c>
      <c r="C84" s="208">
        <v>1</v>
      </c>
      <c r="D84" s="209">
        <f t="shared" si="2"/>
        <v>6.3979526551503518E-2</v>
      </c>
      <c r="E84" s="210">
        <v>437</v>
      </c>
      <c r="F84" s="163">
        <f t="shared" si="3"/>
        <v>0.23843299869052817</v>
      </c>
    </row>
    <row r="85" spans="2:6" s="203" customFormat="1" ht="25" customHeight="1" x14ac:dyDescent="0.2">
      <c r="B85" s="214" t="s">
        <v>491</v>
      </c>
      <c r="C85" s="208">
        <v>1</v>
      </c>
      <c r="D85" s="209">
        <f t="shared" si="2"/>
        <v>6.3979526551503518E-2</v>
      </c>
      <c r="E85" s="210">
        <v>425</v>
      </c>
      <c r="F85" s="163">
        <f t="shared" si="3"/>
        <v>0.23188563945875165</v>
      </c>
    </row>
    <row r="86" spans="2:6" s="203" customFormat="1" ht="50" customHeight="1" x14ac:dyDescent="0.2">
      <c r="B86" s="214" t="s">
        <v>492</v>
      </c>
      <c r="C86" s="208">
        <v>1</v>
      </c>
      <c r="D86" s="209">
        <f t="shared" si="2"/>
        <v>6.3979526551503518E-2</v>
      </c>
      <c r="E86" s="210">
        <v>414</v>
      </c>
      <c r="F86" s="163">
        <f t="shared" si="3"/>
        <v>0.22588389349628984</v>
      </c>
    </row>
    <row r="87" spans="2:6" s="203" customFormat="1" ht="25" customHeight="1" x14ac:dyDescent="0.2">
      <c r="B87" s="214" t="s">
        <v>393</v>
      </c>
      <c r="C87" s="208">
        <v>12</v>
      </c>
      <c r="D87" s="209">
        <f t="shared" si="2"/>
        <v>0.76775431861804222</v>
      </c>
      <c r="E87" s="210">
        <v>410</v>
      </c>
      <c r="F87" s="163">
        <f t="shared" si="3"/>
        <v>0.22370144041903101</v>
      </c>
    </row>
    <row r="88" spans="2:6" s="203" customFormat="1" ht="25" customHeight="1" x14ac:dyDescent="0.2">
      <c r="B88" s="214" t="s">
        <v>394</v>
      </c>
      <c r="C88" s="208">
        <v>25</v>
      </c>
      <c r="D88" s="209">
        <f t="shared" si="2"/>
        <v>1.599488163787588</v>
      </c>
      <c r="E88" s="210">
        <v>390</v>
      </c>
      <c r="F88" s="163">
        <f t="shared" si="3"/>
        <v>0.21278917503273678</v>
      </c>
    </row>
    <row r="89" spans="2:6" s="203" customFormat="1" ht="50" customHeight="1" x14ac:dyDescent="0.2">
      <c r="B89" s="214" t="s">
        <v>453</v>
      </c>
      <c r="C89" s="208">
        <v>5</v>
      </c>
      <c r="D89" s="209">
        <f t="shared" si="2"/>
        <v>0.31989763275751759</v>
      </c>
      <c r="E89" s="210">
        <v>383</v>
      </c>
      <c r="F89" s="163">
        <f t="shared" si="3"/>
        <v>0.20896988214753384</v>
      </c>
    </row>
    <row r="90" spans="2:6" s="203" customFormat="1" ht="25" customHeight="1" x14ac:dyDescent="0.2">
      <c r="B90" s="214" t="s">
        <v>395</v>
      </c>
      <c r="C90" s="208">
        <v>3</v>
      </c>
      <c r="D90" s="209">
        <f t="shared" si="2"/>
        <v>0.19193857965451055</v>
      </c>
      <c r="E90" s="210">
        <v>362</v>
      </c>
      <c r="F90" s="163">
        <f t="shared" si="3"/>
        <v>0.19751200349192494</v>
      </c>
    </row>
    <row r="91" spans="2:6" s="203" customFormat="1" ht="50" customHeight="1" x14ac:dyDescent="0.2">
      <c r="B91" s="214" t="s">
        <v>493</v>
      </c>
      <c r="C91" s="208">
        <v>1</v>
      </c>
      <c r="D91" s="209">
        <f t="shared" si="2"/>
        <v>6.3979526551503518E-2</v>
      </c>
      <c r="E91" s="210">
        <v>358</v>
      </c>
      <c r="F91" s="163">
        <f t="shared" si="3"/>
        <v>0.1953295504146661</v>
      </c>
    </row>
    <row r="92" spans="2:6" s="203" customFormat="1" ht="50" customHeight="1" x14ac:dyDescent="0.2">
      <c r="B92" s="214" t="s">
        <v>494</v>
      </c>
      <c r="C92" s="208">
        <v>1</v>
      </c>
      <c r="D92" s="209">
        <f t="shared" si="2"/>
        <v>6.3979526551503518E-2</v>
      </c>
      <c r="E92" s="210">
        <v>356</v>
      </c>
      <c r="F92" s="163">
        <f t="shared" si="3"/>
        <v>0.19423832387603668</v>
      </c>
    </row>
    <row r="93" spans="2:6" s="203" customFormat="1" ht="50" customHeight="1" x14ac:dyDescent="0.2">
      <c r="B93" s="214" t="s">
        <v>454</v>
      </c>
      <c r="C93" s="208">
        <v>1</v>
      </c>
      <c r="D93" s="209">
        <f t="shared" si="2"/>
        <v>6.3979526551503518E-2</v>
      </c>
      <c r="E93" s="210">
        <v>354</v>
      </c>
      <c r="F93" s="163">
        <f t="shared" si="3"/>
        <v>0.19314709733740726</v>
      </c>
    </row>
    <row r="94" spans="2:6" s="203" customFormat="1" ht="25" customHeight="1" x14ac:dyDescent="0.2">
      <c r="B94" s="214" t="s">
        <v>495</v>
      </c>
      <c r="C94" s="208">
        <v>1</v>
      </c>
      <c r="D94" s="209">
        <f t="shared" si="2"/>
        <v>6.3979526551503518E-2</v>
      </c>
      <c r="E94" s="210">
        <v>332</v>
      </c>
      <c r="F94" s="163">
        <f t="shared" si="3"/>
        <v>0.18114360541248364</v>
      </c>
    </row>
    <row r="95" spans="2:6" s="203" customFormat="1" ht="25" customHeight="1" x14ac:dyDescent="0.2">
      <c r="B95" s="214" t="s">
        <v>396</v>
      </c>
      <c r="C95" s="208">
        <v>12</v>
      </c>
      <c r="D95" s="209">
        <f t="shared" si="2"/>
        <v>0.76775431861804222</v>
      </c>
      <c r="E95" s="210">
        <v>322</v>
      </c>
      <c r="F95" s="163">
        <f t="shared" si="3"/>
        <v>0.17568747271933652</v>
      </c>
    </row>
    <row r="96" spans="2:6" s="203" customFormat="1" ht="50" customHeight="1" x14ac:dyDescent="0.2">
      <c r="B96" s="214" t="s">
        <v>496</v>
      </c>
      <c r="C96" s="208">
        <v>1</v>
      </c>
      <c r="D96" s="209">
        <f t="shared" si="2"/>
        <v>6.3979526551503518E-2</v>
      </c>
      <c r="E96" s="210">
        <v>309</v>
      </c>
      <c r="F96" s="163">
        <f t="shared" si="3"/>
        <v>0.16859450021824532</v>
      </c>
    </row>
    <row r="97" spans="2:6" s="203" customFormat="1" ht="25" customHeight="1" x14ac:dyDescent="0.2">
      <c r="B97" s="214" t="s">
        <v>397</v>
      </c>
      <c r="C97" s="208">
        <v>8</v>
      </c>
      <c r="D97" s="209">
        <f t="shared" si="2"/>
        <v>0.51183621241202815</v>
      </c>
      <c r="E97" s="210">
        <v>301</v>
      </c>
      <c r="F97" s="163">
        <f t="shared" si="3"/>
        <v>0.16422959406372764</v>
      </c>
    </row>
    <row r="98" spans="2:6" s="203" customFormat="1" ht="25" customHeight="1" x14ac:dyDescent="0.2">
      <c r="B98" s="214" t="s">
        <v>497</v>
      </c>
      <c r="C98" s="208">
        <v>1</v>
      </c>
      <c r="D98" s="209">
        <f t="shared" si="2"/>
        <v>6.3979526551503518E-2</v>
      </c>
      <c r="E98" s="210">
        <v>286</v>
      </c>
      <c r="F98" s="163">
        <f t="shared" si="3"/>
        <v>0.15604539502400699</v>
      </c>
    </row>
    <row r="99" spans="2:6" s="203" customFormat="1" ht="25" customHeight="1" x14ac:dyDescent="0.2">
      <c r="B99" s="214" t="s">
        <v>398</v>
      </c>
      <c r="C99" s="208">
        <v>2</v>
      </c>
      <c r="D99" s="209">
        <f t="shared" si="2"/>
        <v>0.12795905310300704</v>
      </c>
      <c r="E99" s="210">
        <v>277</v>
      </c>
      <c r="F99" s="163">
        <f t="shared" si="3"/>
        <v>0.15113487560017461</v>
      </c>
    </row>
    <row r="100" spans="2:6" s="203" customFormat="1" ht="25" customHeight="1" x14ac:dyDescent="0.2">
      <c r="B100" s="214" t="s">
        <v>455</v>
      </c>
      <c r="C100" s="208">
        <v>6</v>
      </c>
      <c r="D100" s="209">
        <f t="shared" si="2"/>
        <v>0.38387715930902111</v>
      </c>
      <c r="E100" s="210">
        <v>277</v>
      </c>
      <c r="F100" s="163">
        <f t="shared" si="3"/>
        <v>0.15113487560017461</v>
      </c>
    </row>
    <row r="101" spans="2:6" s="203" customFormat="1" ht="25" customHeight="1" x14ac:dyDescent="0.2">
      <c r="B101" s="214" t="s">
        <v>400</v>
      </c>
      <c r="C101" s="208">
        <v>6</v>
      </c>
      <c r="D101" s="209">
        <f t="shared" si="2"/>
        <v>0.38387715930902111</v>
      </c>
      <c r="E101" s="210">
        <v>273</v>
      </c>
      <c r="F101" s="163">
        <f t="shared" si="3"/>
        <v>0.14895242252291574</v>
      </c>
    </row>
    <row r="102" spans="2:6" s="203" customFormat="1" ht="25" customHeight="1" x14ac:dyDescent="0.2">
      <c r="B102" s="214" t="s">
        <v>456</v>
      </c>
      <c r="C102" s="208">
        <v>1</v>
      </c>
      <c r="D102" s="209">
        <f t="shared" si="2"/>
        <v>6.3979526551503518E-2</v>
      </c>
      <c r="E102" s="210">
        <v>272</v>
      </c>
      <c r="F102" s="163">
        <f t="shared" si="3"/>
        <v>0.14840680925360103</v>
      </c>
    </row>
    <row r="103" spans="2:6" s="203" customFormat="1" ht="25" customHeight="1" x14ac:dyDescent="0.2">
      <c r="B103" s="214" t="s">
        <v>402</v>
      </c>
      <c r="C103" s="208">
        <v>12</v>
      </c>
      <c r="D103" s="209">
        <f t="shared" si="2"/>
        <v>0.76775431861804222</v>
      </c>
      <c r="E103" s="210">
        <v>266</v>
      </c>
      <c r="F103" s="163">
        <f t="shared" si="3"/>
        <v>0.1451331296377128</v>
      </c>
    </row>
    <row r="104" spans="2:6" s="203" customFormat="1" ht="25" customHeight="1" x14ac:dyDescent="0.2">
      <c r="B104" s="214" t="s">
        <v>457</v>
      </c>
      <c r="C104" s="208">
        <v>2</v>
      </c>
      <c r="D104" s="209">
        <f t="shared" si="2"/>
        <v>0.12795905310300704</v>
      </c>
      <c r="E104" s="210">
        <v>265</v>
      </c>
      <c r="F104" s="163">
        <f t="shared" si="3"/>
        <v>0.14458751636839809</v>
      </c>
    </row>
    <row r="105" spans="2:6" s="203" customFormat="1" ht="25" customHeight="1" x14ac:dyDescent="0.2">
      <c r="B105" s="214" t="s">
        <v>403</v>
      </c>
      <c r="C105" s="208">
        <v>12</v>
      </c>
      <c r="D105" s="209">
        <f t="shared" si="2"/>
        <v>0.76775431861804222</v>
      </c>
      <c r="E105" s="210">
        <v>259</v>
      </c>
      <c r="F105" s="163">
        <f t="shared" si="3"/>
        <v>0.14131383675250983</v>
      </c>
    </row>
    <row r="106" spans="2:6" s="203" customFormat="1" ht="25" customHeight="1" x14ac:dyDescent="0.2">
      <c r="B106" s="214" t="s">
        <v>498</v>
      </c>
      <c r="C106" s="208">
        <v>1</v>
      </c>
      <c r="D106" s="209">
        <f t="shared" si="2"/>
        <v>6.3979526551503518E-2</v>
      </c>
      <c r="E106" s="210">
        <v>258</v>
      </c>
      <c r="F106" s="163">
        <f t="shared" si="3"/>
        <v>0.14076822348319512</v>
      </c>
    </row>
    <row r="107" spans="2:6" s="203" customFormat="1" ht="25" customHeight="1" x14ac:dyDescent="0.2">
      <c r="B107" s="214" t="s">
        <v>404</v>
      </c>
      <c r="C107" s="208">
        <v>6</v>
      </c>
      <c r="D107" s="209">
        <f t="shared" si="2"/>
        <v>0.38387715930902111</v>
      </c>
      <c r="E107" s="210">
        <v>249</v>
      </c>
      <c r="F107" s="163">
        <f t="shared" si="3"/>
        <v>0.13585770405936273</v>
      </c>
    </row>
    <row r="108" spans="2:6" s="203" customFormat="1" ht="25" customHeight="1" x14ac:dyDescent="0.2">
      <c r="B108" s="214" t="s">
        <v>499</v>
      </c>
      <c r="C108" s="208">
        <v>1</v>
      </c>
      <c r="D108" s="209">
        <f t="shared" si="2"/>
        <v>6.3979526551503518E-2</v>
      </c>
      <c r="E108" s="210">
        <v>244</v>
      </c>
      <c r="F108" s="163">
        <f t="shared" si="3"/>
        <v>0.13312963771278916</v>
      </c>
    </row>
    <row r="109" spans="2:6" s="203" customFormat="1" ht="25" customHeight="1" x14ac:dyDescent="0.2">
      <c r="B109" s="214" t="s">
        <v>500</v>
      </c>
      <c r="C109" s="208">
        <v>1</v>
      </c>
      <c r="D109" s="209">
        <f t="shared" si="2"/>
        <v>6.3979526551503518E-2</v>
      </c>
      <c r="E109" s="210">
        <v>243</v>
      </c>
      <c r="F109" s="163">
        <f t="shared" si="3"/>
        <v>0.13258402444347445</v>
      </c>
    </row>
    <row r="110" spans="2:6" s="203" customFormat="1" ht="25" customHeight="1" x14ac:dyDescent="0.2">
      <c r="B110" s="214" t="s">
        <v>405</v>
      </c>
      <c r="C110" s="208">
        <v>6</v>
      </c>
      <c r="D110" s="209">
        <f t="shared" si="2"/>
        <v>0.38387715930902111</v>
      </c>
      <c r="E110" s="210">
        <v>242</v>
      </c>
      <c r="F110" s="163">
        <f t="shared" si="3"/>
        <v>0.13203841117415974</v>
      </c>
    </row>
    <row r="111" spans="2:6" s="203" customFormat="1" ht="50" customHeight="1" x14ac:dyDescent="0.2">
      <c r="B111" s="214" t="s">
        <v>501</v>
      </c>
      <c r="C111" s="208">
        <v>1</v>
      </c>
      <c r="D111" s="209">
        <f t="shared" si="2"/>
        <v>6.3979526551503518E-2</v>
      </c>
      <c r="E111" s="210">
        <v>242</v>
      </c>
      <c r="F111" s="163">
        <f t="shared" si="3"/>
        <v>0.13203841117415974</v>
      </c>
    </row>
    <row r="112" spans="2:6" s="203" customFormat="1" ht="50" customHeight="1" x14ac:dyDescent="0.2">
      <c r="B112" s="214" t="s">
        <v>502</v>
      </c>
      <c r="C112" s="208">
        <v>1</v>
      </c>
      <c r="D112" s="209">
        <f t="shared" si="2"/>
        <v>6.3979526551503518E-2</v>
      </c>
      <c r="E112" s="210">
        <v>241</v>
      </c>
      <c r="F112" s="163">
        <f t="shared" si="3"/>
        <v>0.13149279790484503</v>
      </c>
    </row>
    <row r="113" spans="2:6" s="203" customFormat="1" ht="25" customHeight="1" x14ac:dyDescent="0.2">
      <c r="B113" s="214" t="s">
        <v>406</v>
      </c>
      <c r="C113" s="208">
        <v>7</v>
      </c>
      <c r="D113" s="209">
        <f t="shared" si="2"/>
        <v>0.44785668586052468</v>
      </c>
      <c r="E113" s="210">
        <v>239</v>
      </c>
      <c r="F113" s="163">
        <f t="shared" si="3"/>
        <v>0.13040157136621564</v>
      </c>
    </row>
    <row r="114" spans="2:6" s="203" customFormat="1" ht="25" customHeight="1" x14ac:dyDescent="0.2">
      <c r="B114" s="214" t="s">
        <v>407</v>
      </c>
      <c r="C114" s="208">
        <v>3</v>
      </c>
      <c r="D114" s="209">
        <f t="shared" si="2"/>
        <v>0.19193857965451055</v>
      </c>
      <c r="E114" s="210">
        <v>238</v>
      </c>
      <c r="F114" s="163">
        <f t="shared" si="3"/>
        <v>0.12985595809690093</v>
      </c>
    </row>
    <row r="115" spans="2:6" s="203" customFormat="1" ht="25" customHeight="1" x14ac:dyDescent="0.2">
      <c r="B115" s="214" t="s">
        <v>408</v>
      </c>
      <c r="C115" s="208">
        <v>1</v>
      </c>
      <c r="D115" s="209">
        <f t="shared" si="2"/>
        <v>6.3979526551503518E-2</v>
      </c>
      <c r="E115" s="210">
        <v>225</v>
      </c>
      <c r="F115" s="163">
        <f t="shared" si="3"/>
        <v>0.1227629855958097</v>
      </c>
    </row>
    <row r="116" spans="2:6" s="203" customFormat="1" ht="25" customHeight="1" x14ac:dyDescent="0.2">
      <c r="B116" s="214" t="s">
        <v>409</v>
      </c>
      <c r="C116" s="208">
        <v>1</v>
      </c>
      <c r="D116" s="209">
        <f t="shared" si="2"/>
        <v>6.3979526551503518E-2</v>
      </c>
      <c r="E116" s="210">
        <v>217</v>
      </c>
      <c r="F116" s="163">
        <f t="shared" si="3"/>
        <v>0.11839807944129201</v>
      </c>
    </row>
    <row r="117" spans="2:6" s="203" customFormat="1" ht="25" customHeight="1" x14ac:dyDescent="0.2">
      <c r="B117" s="214" t="s">
        <v>410</v>
      </c>
      <c r="C117" s="208">
        <v>6</v>
      </c>
      <c r="D117" s="209">
        <f t="shared" si="2"/>
        <v>0.38387715930902111</v>
      </c>
      <c r="E117" s="210">
        <v>217</v>
      </c>
      <c r="F117" s="163">
        <f t="shared" si="3"/>
        <v>0.11839807944129201</v>
      </c>
    </row>
    <row r="118" spans="2:6" s="203" customFormat="1" ht="25" customHeight="1" x14ac:dyDescent="0.2">
      <c r="B118" s="214" t="s">
        <v>411</v>
      </c>
      <c r="C118" s="208">
        <v>1</v>
      </c>
      <c r="D118" s="209">
        <f t="shared" si="2"/>
        <v>6.3979526551503518E-2</v>
      </c>
      <c r="E118" s="210">
        <v>208</v>
      </c>
      <c r="F118" s="163">
        <f t="shared" si="3"/>
        <v>0.11348756001745963</v>
      </c>
    </row>
    <row r="119" spans="2:6" s="203" customFormat="1" ht="25" customHeight="1" x14ac:dyDescent="0.2">
      <c r="B119" s="214" t="s">
        <v>412</v>
      </c>
      <c r="C119" s="208">
        <v>6</v>
      </c>
      <c r="D119" s="209">
        <f t="shared" si="2"/>
        <v>0.38387715930902111</v>
      </c>
      <c r="E119" s="210">
        <v>208</v>
      </c>
      <c r="F119" s="163">
        <f t="shared" si="3"/>
        <v>0.11348756001745963</v>
      </c>
    </row>
    <row r="120" spans="2:6" s="203" customFormat="1" ht="25" customHeight="1" x14ac:dyDescent="0.2">
      <c r="B120" s="214" t="s">
        <v>413</v>
      </c>
      <c r="C120" s="208">
        <v>1</v>
      </c>
      <c r="D120" s="209">
        <f t="shared" si="2"/>
        <v>6.3979526551503518E-2</v>
      </c>
      <c r="E120" s="210">
        <v>206</v>
      </c>
      <c r="F120" s="163">
        <f t="shared" si="3"/>
        <v>0.11239633347883021</v>
      </c>
    </row>
    <row r="121" spans="2:6" s="203" customFormat="1" ht="25" customHeight="1" x14ac:dyDescent="0.2">
      <c r="B121" s="214" t="s">
        <v>414</v>
      </c>
      <c r="C121" s="208">
        <v>5</v>
      </c>
      <c r="D121" s="209">
        <f t="shared" si="2"/>
        <v>0.31989763275751759</v>
      </c>
      <c r="E121" s="210">
        <v>204</v>
      </c>
      <c r="F121" s="163">
        <f t="shared" si="3"/>
        <v>0.11130510694020079</v>
      </c>
    </row>
    <row r="122" spans="2:6" s="203" customFormat="1" ht="25" customHeight="1" x14ac:dyDescent="0.2">
      <c r="B122" s="214" t="s">
        <v>503</v>
      </c>
      <c r="C122" s="208">
        <v>1</v>
      </c>
      <c r="D122" s="209">
        <f t="shared" si="2"/>
        <v>6.3979526551503518E-2</v>
      </c>
      <c r="E122" s="210">
        <v>203</v>
      </c>
      <c r="F122" s="163">
        <f t="shared" si="3"/>
        <v>0.11075949367088608</v>
      </c>
    </row>
    <row r="123" spans="2:6" s="203" customFormat="1" ht="25" customHeight="1" x14ac:dyDescent="0.2">
      <c r="B123" s="214" t="s">
        <v>504</v>
      </c>
      <c r="C123" s="208">
        <v>1</v>
      </c>
      <c r="D123" s="209">
        <f t="shared" si="2"/>
        <v>6.3979526551503518E-2</v>
      </c>
      <c r="E123" s="210">
        <v>199</v>
      </c>
      <c r="F123" s="163">
        <f t="shared" si="3"/>
        <v>0.10857704059362724</v>
      </c>
    </row>
    <row r="124" spans="2:6" s="203" customFormat="1" ht="50" customHeight="1" x14ac:dyDescent="0.2">
      <c r="B124" s="214" t="s">
        <v>458</v>
      </c>
      <c r="C124" s="208">
        <v>5</v>
      </c>
      <c r="D124" s="209">
        <f t="shared" si="2"/>
        <v>0.31989763275751759</v>
      </c>
      <c r="E124" s="210">
        <v>198</v>
      </c>
      <c r="F124" s="163">
        <f t="shared" si="3"/>
        <v>0.10803142732431253</v>
      </c>
    </row>
    <row r="125" spans="2:6" s="203" customFormat="1" ht="25" customHeight="1" x14ac:dyDescent="0.2">
      <c r="B125" s="214" t="s">
        <v>505</v>
      </c>
      <c r="C125" s="208">
        <v>1</v>
      </c>
      <c r="D125" s="209">
        <f t="shared" si="2"/>
        <v>6.3979526551503518E-2</v>
      </c>
      <c r="E125" s="210">
        <v>197</v>
      </c>
      <c r="F125" s="163">
        <f t="shared" si="3"/>
        <v>0.10748581405499782</v>
      </c>
    </row>
    <row r="126" spans="2:6" s="203" customFormat="1" ht="25" customHeight="1" x14ac:dyDescent="0.2">
      <c r="B126" s="214" t="s">
        <v>415</v>
      </c>
      <c r="C126" s="208">
        <v>2</v>
      </c>
      <c r="D126" s="209">
        <f t="shared" si="2"/>
        <v>0.12795905310300704</v>
      </c>
      <c r="E126" s="210">
        <v>197</v>
      </c>
      <c r="F126" s="163">
        <f t="shared" si="3"/>
        <v>0.10748581405499782</v>
      </c>
    </row>
    <row r="127" spans="2:6" s="203" customFormat="1" ht="50" customHeight="1" x14ac:dyDescent="0.2">
      <c r="B127" s="214" t="s">
        <v>459</v>
      </c>
      <c r="C127" s="208">
        <v>5</v>
      </c>
      <c r="D127" s="209">
        <f t="shared" si="2"/>
        <v>0.31989763275751759</v>
      </c>
      <c r="E127" s="210">
        <v>194</v>
      </c>
      <c r="F127" s="163">
        <f t="shared" si="3"/>
        <v>0.10584897424705368</v>
      </c>
    </row>
    <row r="128" spans="2:6" s="203" customFormat="1" ht="25" customHeight="1" x14ac:dyDescent="0.2">
      <c r="B128" s="214" t="s">
        <v>460</v>
      </c>
      <c r="C128" s="208">
        <v>5</v>
      </c>
      <c r="D128" s="209">
        <f t="shared" si="2"/>
        <v>0.31989763275751759</v>
      </c>
      <c r="E128" s="210">
        <v>191</v>
      </c>
      <c r="F128" s="163">
        <f t="shared" si="3"/>
        <v>0.10421213443910955</v>
      </c>
    </row>
    <row r="129" spans="2:6" s="203" customFormat="1" ht="25" customHeight="1" x14ac:dyDescent="0.2">
      <c r="B129" s="214" t="s">
        <v>416</v>
      </c>
      <c r="C129" s="208">
        <v>6</v>
      </c>
      <c r="D129" s="209">
        <f t="shared" si="2"/>
        <v>0.38387715930902111</v>
      </c>
      <c r="E129" s="210">
        <v>190</v>
      </c>
      <c r="F129" s="163">
        <f t="shared" si="3"/>
        <v>0.10366652116979484</v>
      </c>
    </row>
    <row r="130" spans="2:6" s="203" customFormat="1" ht="25" customHeight="1" x14ac:dyDescent="0.2">
      <c r="B130" s="214" t="s">
        <v>506</v>
      </c>
      <c r="C130" s="208">
        <v>1</v>
      </c>
      <c r="D130" s="209">
        <f t="shared" si="2"/>
        <v>6.3979526551503518E-2</v>
      </c>
      <c r="E130" s="210">
        <v>189</v>
      </c>
      <c r="F130" s="163">
        <f t="shared" si="3"/>
        <v>0.10312090790048013</v>
      </c>
    </row>
    <row r="131" spans="2:6" s="203" customFormat="1" ht="50" customHeight="1" x14ac:dyDescent="0.2">
      <c r="B131" s="214" t="s">
        <v>461</v>
      </c>
      <c r="C131" s="208">
        <v>1</v>
      </c>
      <c r="D131" s="209">
        <f t="shared" si="2"/>
        <v>6.3979526551503518E-2</v>
      </c>
      <c r="E131" s="210">
        <v>189</v>
      </c>
      <c r="F131" s="163">
        <f t="shared" si="3"/>
        <v>0.10312090790048013</v>
      </c>
    </row>
    <row r="132" spans="2:6" s="203" customFormat="1" ht="25" customHeight="1" x14ac:dyDescent="0.2">
      <c r="B132" s="214" t="s">
        <v>507</v>
      </c>
      <c r="C132" s="208">
        <v>1</v>
      </c>
      <c r="D132" s="209">
        <f t="shared" si="2"/>
        <v>6.3979526551503518E-2</v>
      </c>
      <c r="E132" s="210">
        <v>186</v>
      </c>
      <c r="F132" s="163">
        <f t="shared" si="3"/>
        <v>0.101484068092536</v>
      </c>
    </row>
    <row r="133" spans="2:6" s="203" customFormat="1" ht="50" customHeight="1" x14ac:dyDescent="0.2">
      <c r="B133" s="214" t="s">
        <v>508</v>
      </c>
      <c r="C133" s="208">
        <v>1</v>
      </c>
      <c r="D133" s="209">
        <f t="shared" si="2"/>
        <v>6.3979526551503518E-2</v>
      </c>
      <c r="E133" s="210">
        <v>185</v>
      </c>
      <c r="F133" s="163">
        <f t="shared" si="3"/>
        <v>0.10093845482322129</v>
      </c>
    </row>
    <row r="134" spans="2:6" s="203" customFormat="1" ht="25" customHeight="1" x14ac:dyDescent="0.2">
      <c r="B134" s="214" t="s">
        <v>417</v>
      </c>
      <c r="C134" s="208">
        <v>1</v>
      </c>
      <c r="D134" s="209">
        <f t="shared" si="2"/>
        <v>6.3979526551503518E-2</v>
      </c>
      <c r="E134" s="210">
        <v>185</v>
      </c>
      <c r="F134" s="163">
        <f t="shared" si="3"/>
        <v>0.10093845482322129</v>
      </c>
    </row>
    <row r="135" spans="2:6" s="203" customFormat="1" ht="25" customHeight="1" x14ac:dyDescent="0.2">
      <c r="B135" s="214" t="s">
        <v>418</v>
      </c>
      <c r="C135" s="208">
        <v>3</v>
      </c>
      <c r="D135" s="209">
        <f t="shared" ref="D135:D193" si="4">(C135/$C$194)*100</f>
        <v>0.19193857965451055</v>
      </c>
      <c r="E135" s="210">
        <v>182</v>
      </c>
      <c r="F135" s="163">
        <f t="shared" ref="F135:F193" si="5">(E135/$E$194)*100</f>
        <v>9.9301615015277178E-2</v>
      </c>
    </row>
    <row r="136" spans="2:6" s="203" customFormat="1" ht="25" customHeight="1" x14ac:dyDescent="0.2">
      <c r="B136" s="214" t="s">
        <v>419</v>
      </c>
      <c r="C136" s="208">
        <v>3</v>
      </c>
      <c r="D136" s="209">
        <f t="shared" si="4"/>
        <v>0.19193857965451055</v>
      </c>
      <c r="E136" s="210">
        <v>178</v>
      </c>
      <c r="F136" s="163">
        <f t="shared" si="5"/>
        <v>9.7119161938018339E-2</v>
      </c>
    </row>
    <row r="137" spans="2:6" s="203" customFormat="1" ht="25" customHeight="1" x14ac:dyDescent="0.2">
      <c r="B137" s="214" t="s">
        <v>509</v>
      </c>
      <c r="C137" s="208">
        <v>1</v>
      </c>
      <c r="D137" s="209">
        <f t="shared" si="4"/>
        <v>6.3979526551503518E-2</v>
      </c>
      <c r="E137" s="210">
        <v>175</v>
      </c>
      <c r="F137" s="163">
        <f t="shared" si="5"/>
        <v>9.5482322130074196E-2</v>
      </c>
    </row>
    <row r="138" spans="2:6" s="203" customFormat="1" ht="25" customHeight="1" x14ac:dyDescent="0.2">
      <c r="B138" s="214" t="s">
        <v>510</v>
      </c>
      <c r="C138" s="208">
        <v>1</v>
      </c>
      <c r="D138" s="209">
        <f t="shared" si="4"/>
        <v>6.3979526551503518E-2</v>
      </c>
      <c r="E138" s="210">
        <v>173</v>
      </c>
      <c r="F138" s="163">
        <f t="shared" si="5"/>
        <v>9.4391095591444776E-2</v>
      </c>
    </row>
    <row r="139" spans="2:6" s="203" customFormat="1" ht="25" customHeight="1" x14ac:dyDescent="0.2">
      <c r="B139" s="214" t="s">
        <v>511</v>
      </c>
      <c r="C139" s="208">
        <v>1</v>
      </c>
      <c r="D139" s="209">
        <f t="shared" si="4"/>
        <v>6.3979526551503518E-2</v>
      </c>
      <c r="E139" s="210">
        <v>172</v>
      </c>
      <c r="F139" s="163">
        <f t="shared" si="5"/>
        <v>9.3845482322130067E-2</v>
      </c>
    </row>
    <row r="140" spans="2:6" s="203" customFormat="1" ht="25" customHeight="1" x14ac:dyDescent="0.2">
      <c r="B140" s="214" t="s">
        <v>420</v>
      </c>
      <c r="C140" s="208">
        <v>2</v>
      </c>
      <c r="D140" s="209">
        <f t="shared" si="4"/>
        <v>0.12795905310300704</v>
      </c>
      <c r="E140" s="210">
        <v>172</v>
      </c>
      <c r="F140" s="163">
        <f t="shared" si="5"/>
        <v>9.3845482322130067E-2</v>
      </c>
    </row>
    <row r="141" spans="2:6" s="203" customFormat="1" ht="25" customHeight="1" x14ac:dyDescent="0.2">
      <c r="B141" s="214" t="s">
        <v>421</v>
      </c>
      <c r="C141" s="208">
        <v>4</v>
      </c>
      <c r="D141" s="209">
        <f t="shared" si="4"/>
        <v>0.25591810620601407</v>
      </c>
      <c r="E141" s="210">
        <v>171</v>
      </c>
      <c r="F141" s="163">
        <f t="shared" si="5"/>
        <v>9.3299869052815357E-2</v>
      </c>
    </row>
    <row r="142" spans="2:6" s="203" customFormat="1" ht="50" customHeight="1" x14ac:dyDescent="0.2">
      <c r="B142" s="214" t="s">
        <v>512</v>
      </c>
      <c r="C142" s="208">
        <v>1</v>
      </c>
      <c r="D142" s="209">
        <f t="shared" si="4"/>
        <v>6.3979526551503518E-2</v>
      </c>
      <c r="E142" s="210">
        <v>170</v>
      </c>
      <c r="F142" s="163">
        <f t="shared" si="5"/>
        <v>9.2754255783500661E-2</v>
      </c>
    </row>
    <row r="143" spans="2:6" s="203" customFormat="1" ht="25" customHeight="1" x14ac:dyDescent="0.2">
      <c r="B143" s="214" t="s">
        <v>513</v>
      </c>
      <c r="C143" s="208">
        <v>1</v>
      </c>
      <c r="D143" s="209">
        <f t="shared" si="4"/>
        <v>6.3979526551503518E-2</v>
      </c>
      <c r="E143" s="210">
        <v>167</v>
      </c>
      <c r="F143" s="163">
        <f t="shared" si="5"/>
        <v>9.1117415975556532E-2</v>
      </c>
    </row>
    <row r="144" spans="2:6" s="203" customFormat="1" ht="25" customHeight="1" x14ac:dyDescent="0.2">
      <c r="B144" s="214" t="s">
        <v>422</v>
      </c>
      <c r="C144" s="208">
        <v>4</v>
      </c>
      <c r="D144" s="209">
        <f t="shared" si="4"/>
        <v>0.25591810620601407</v>
      </c>
      <c r="E144" s="210">
        <v>167</v>
      </c>
      <c r="F144" s="163">
        <f t="shared" si="5"/>
        <v>9.1117415975556532E-2</v>
      </c>
    </row>
    <row r="145" spans="2:6" s="203" customFormat="1" ht="25" customHeight="1" x14ac:dyDescent="0.2">
      <c r="B145" s="214" t="s">
        <v>514</v>
      </c>
      <c r="C145" s="208">
        <v>1</v>
      </c>
      <c r="D145" s="209">
        <f t="shared" si="4"/>
        <v>6.3979526551503518E-2</v>
      </c>
      <c r="E145" s="210">
        <v>165</v>
      </c>
      <c r="F145" s="163">
        <f t="shared" si="5"/>
        <v>9.0026189436927112E-2</v>
      </c>
    </row>
    <row r="146" spans="2:6" s="203" customFormat="1" ht="25" customHeight="1" x14ac:dyDescent="0.2">
      <c r="B146" s="214" t="s">
        <v>515</v>
      </c>
      <c r="C146" s="208">
        <v>1</v>
      </c>
      <c r="D146" s="209">
        <f t="shared" si="4"/>
        <v>6.3979526551503518E-2</v>
      </c>
      <c r="E146" s="210">
        <v>162</v>
      </c>
      <c r="F146" s="163">
        <f t="shared" si="5"/>
        <v>8.8389349628982969E-2</v>
      </c>
    </row>
    <row r="147" spans="2:6" s="203" customFormat="1" ht="25" customHeight="1" x14ac:dyDescent="0.2">
      <c r="B147" s="214" t="s">
        <v>423</v>
      </c>
      <c r="C147" s="208">
        <v>3</v>
      </c>
      <c r="D147" s="209">
        <f t="shared" si="4"/>
        <v>0.19193857965451055</v>
      </c>
      <c r="E147" s="210">
        <v>162</v>
      </c>
      <c r="F147" s="163">
        <f t="shared" si="5"/>
        <v>8.8389349628982969E-2</v>
      </c>
    </row>
    <row r="148" spans="2:6" s="203" customFormat="1" ht="50" customHeight="1" x14ac:dyDescent="0.2">
      <c r="B148" s="214" t="s">
        <v>462</v>
      </c>
      <c r="C148" s="208">
        <v>5</v>
      </c>
      <c r="D148" s="209">
        <f t="shared" si="4"/>
        <v>0.31989763275751759</v>
      </c>
      <c r="E148" s="210">
        <v>159</v>
      </c>
      <c r="F148" s="163">
        <f t="shared" si="5"/>
        <v>8.675250982103884E-2</v>
      </c>
    </row>
    <row r="149" spans="2:6" s="203" customFormat="1" ht="25" customHeight="1" x14ac:dyDescent="0.2">
      <c r="B149" s="214" t="s">
        <v>463</v>
      </c>
      <c r="C149" s="208">
        <v>5</v>
      </c>
      <c r="D149" s="209">
        <f t="shared" si="4"/>
        <v>0.31989763275751759</v>
      </c>
      <c r="E149" s="210">
        <v>159</v>
      </c>
      <c r="F149" s="163">
        <f t="shared" si="5"/>
        <v>8.675250982103884E-2</v>
      </c>
    </row>
    <row r="150" spans="2:6" s="203" customFormat="1" ht="25" customHeight="1" x14ac:dyDescent="0.2">
      <c r="B150" s="214" t="s">
        <v>464</v>
      </c>
      <c r="C150" s="208">
        <v>4</v>
      </c>
      <c r="D150" s="209">
        <f t="shared" si="4"/>
        <v>0.25591810620601407</v>
      </c>
      <c r="E150" s="210">
        <v>159</v>
      </c>
      <c r="F150" s="163">
        <f t="shared" si="5"/>
        <v>8.675250982103884E-2</v>
      </c>
    </row>
    <row r="151" spans="2:6" s="203" customFormat="1" ht="50" customHeight="1" x14ac:dyDescent="0.2">
      <c r="B151" s="214" t="s">
        <v>516</v>
      </c>
      <c r="C151" s="208">
        <v>1</v>
      </c>
      <c r="D151" s="209">
        <f t="shared" si="4"/>
        <v>6.3979526551503518E-2</v>
      </c>
      <c r="E151" s="210">
        <v>157</v>
      </c>
      <c r="F151" s="163">
        <f t="shared" si="5"/>
        <v>8.5661283282409434E-2</v>
      </c>
    </row>
    <row r="152" spans="2:6" s="203" customFormat="1" ht="25" customHeight="1" x14ac:dyDescent="0.2">
      <c r="B152" s="214" t="s">
        <v>425</v>
      </c>
      <c r="C152" s="208">
        <v>3</v>
      </c>
      <c r="D152" s="209">
        <f t="shared" si="4"/>
        <v>0.19193857965451055</v>
      </c>
      <c r="E152" s="210">
        <v>157</v>
      </c>
      <c r="F152" s="163">
        <f t="shared" si="5"/>
        <v>8.5661283282409434E-2</v>
      </c>
    </row>
    <row r="153" spans="2:6" s="203" customFormat="1" ht="25" customHeight="1" x14ac:dyDescent="0.2">
      <c r="B153" s="214" t="s">
        <v>517</v>
      </c>
      <c r="C153" s="208">
        <v>1</v>
      </c>
      <c r="D153" s="209">
        <f t="shared" si="4"/>
        <v>6.3979526551503518E-2</v>
      </c>
      <c r="E153" s="210">
        <v>155</v>
      </c>
      <c r="F153" s="163">
        <f t="shared" si="5"/>
        <v>8.4570056743780014E-2</v>
      </c>
    </row>
    <row r="154" spans="2:6" s="203" customFormat="1" ht="25" customHeight="1" x14ac:dyDescent="0.2">
      <c r="B154" s="214" t="s">
        <v>426</v>
      </c>
      <c r="C154" s="208">
        <v>4</v>
      </c>
      <c r="D154" s="209">
        <f t="shared" si="4"/>
        <v>0.25591810620601407</v>
      </c>
      <c r="E154" s="210">
        <v>155</v>
      </c>
      <c r="F154" s="163">
        <f t="shared" si="5"/>
        <v>8.4570056743780014E-2</v>
      </c>
    </row>
    <row r="155" spans="2:6" s="203" customFormat="1" ht="25" customHeight="1" x14ac:dyDescent="0.2">
      <c r="B155" s="214" t="s">
        <v>427</v>
      </c>
      <c r="C155" s="208">
        <v>1</v>
      </c>
      <c r="D155" s="209">
        <f t="shared" si="4"/>
        <v>6.3979526551503518E-2</v>
      </c>
      <c r="E155" s="210">
        <v>153</v>
      </c>
      <c r="F155" s="163">
        <f t="shared" si="5"/>
        <v>8.3478830205150595E-2</v>
      </c>
    </row>
    <row r="156" spans="2:6" s="203" customFormat="1" ht="50" customHeight="1" x14ac:dyDescent="0.2">
      <c r="B156" s="214" t="s">
        <v>518</v>
      </c>
      <c r="C156" s="208">
        <v>1</v>
      </c>
      <c r="D156" s="209">
        <f t="shared" si="4"/>
        <v>6.3979526551503518E-2</v>
      </c>
      <c r="E156" s="210">
        <v>152</v>
      </c>
      <c r="F156" s="163">
        <f t="shared" si="5"/>
        <v>8.2933216935835885E-2</v>
      </c>
    </row>
    <row r="157" spans="2:6" s="203" customFormat="1" ht="25" customHeight="1" x14ac:dyDescent="0.2">
      <c r="B157" s="214" t="s">
        <v>465</v>
      </c>
      <c r="C157" s="208">
        <v>1</v>
      </c>
      <c r="D157" s="209">
        <f t="shared" si="4"/>
        <v>6.3979526551503518E-2</v>
      </c>
      <c r="E157" s="210">
        <v>152</v>
      </c>
      <c r="F157" s="163">
        <f t="shared" si="5"/>
        <v>8.2933216935835885E-2</v>
      </c>
    </row>
    <row r="158" spans="2:6" s="203" customFormat="1" ht="50" customHeight="1" x14ac:dyDescent="0.2">
      <c r="B158" s="214" t="s">
        <v>466</v>
      </c>
      <c r="C158" s="208">
        <v>1</v>
      </c>
      <c r="D158" s="209">
        <f t="shared" si="4"/>
        <v>6.3979526551503518E-2</v>
      </c>
      <c r="E158" s="210">
        <v>150</v>
      </c>
      <c r="F158" s="163">
        <f t="shared" si="5"/>
        <v>8.1841990397206452E-2</v>
      </c>
    </row>
    <row r="159" spans="2:6" s="203" customFormat="1" ht="50" customHeight="1" x14ac:dyDescent="0.2">
      <c r="B159" s="214" t="s">
        <v>467</v>
      </c>
      <c r="C159" s="208">
        <v>1</v>
      </c>
      <c r="D159" s="209">
        <f t="shared" si="4"/>
        <v>6.3979526551503518E-2</v>
      </c>
      <c r="E159" s="210">
        <v>150</v>
      </c>
      <c r="F159" s="163">
        <f t="shared" si="5"/>
        <v>8.1841990397206452E-2</v>
      </c>
    </row>
    <row r="160" spans="2:6" s="203" customFormat="1" ht="25" customHeight="1" x14ac:dyDescent="0.2">
      <c r="B160" s="214" t="s">
        <v>428</v>
      </c>
      <c r="C160" s="208">
        <v>4</v>
      </c>
      <c r="D160" s="209">
        <f t="shared" si="4"/>
        <v>0.25591810620601407</v>
      </c>
      <c r="E160" s="210">
        <v>150</v>
      </c>
      <c r="F160" s="163">
        <f t="shared" si="5"/>
        <v>8.1841990397206452E-2</v>
      </c>
    </row>
    <row r="161" spans="2:6" s="203" customFormat="1" ht="25" customHeight="1" x14ac:dyDescent="0.2">
      <c r="B161" s="214" t="s">
        <v>429</v>
      </c>
      <c r="C161" s="208">
        <v>3</v>
      </c>
      <c r="D161" s="209">
        <f t="shared" si="4"/>
        <v>0.19193857965451055</v>
      </c>
      <c r="E161" s="210">
        <v>150</v>
      </c>
      <c r="F161" s="163">
        <f t="shared" si="5"/>
        <v>8.1841990397206452E-2</v>
      </c>
    </row>
    <row r="162" spans="2:6" s="203" customFormat="1" ht="25" customHeight="1" x14ac:dyDescent="0.2">
      <c r="B162" s="214" t="s">
        <v>430</v>
      </c>
      <c r="C162" s="208">
        <v>6</v>
      </c>
      <c r="D162" s="209">
        <f t="shared" si="4"/>
        <v>0.38387715930902111</v>
      </c>
      <c r="E162" s="210">
        <v>149</v>
      </c>
      <c r="F162" s="163">
        <f t="shared" si="5"/>
        <v>8.1296377127891742E-2</v>
      </c>
    </row>
    <row r="163" spans="2:6" s="203" customFormat="1" ht="25" customHeight="1" x14ac:dyDescent="0.2">
      <c r="B163" s="214" t="s">
        <v>468</v>
      </c>
      <c r="C163" s="208">
        <v>1</v>
      </c>
      <c r="D163" s="209">
        <f t="shared" si="4"/>
        <v>6.3979526551503518E-2</v>
      </c>
      <c r="E163" s="210">
        <v>149</v>
      </c>
      <c r="F163" s="163">
        <f t="shared" si="5"/>
        <v>8.1296377127891742E-2</v>
      </c>
    </row>
    <row r="164" spans="2:6" s="203" customFormat="1" ht="50" customHeight="1" x14ac:dyDescent="0.2">
      <c r="B164" s="214" t="s">
        <v>469</v>
      </c>
      <c r="C164" s="208">
        <v>1</v>
      </c>
      <c r="D164" s="209">
        <f t="shared" si="4"/>
        <v>6.3979526551503518E-2</v>
      </c>
      <c r="E164" s="210">
        <v>149</v>
      </c>
      <c r="F164" s="163">
        <f t="shared" si="5"/>
        <v>8.1296377127891742E-2</v>
      </c>
    </row>
    <row r="165" spans="2:6" s="203" customFormat="1" ht="25" customHeight="1" x14ac:dyDescent="0.2">
      <c r="B165" s="214" t="s">
        <v>470</v>
      </c>
      <c r="C165" s="208">
        <v>4</v>
      </c>
      <c r="D165" s="209">
        <f t="shared" si="4"/>
        <v>0.25591810620601407</v>
      </c>
      <c r="E165" s="210">
        <v>149</v>
      </c>
      <c r="F165" s="163">
        <f t="shared" si="5"/>
        <v>8.1296377127891742E-2</v>
      </c>
    </row>
    <row r="166" spans="2:6" s="203" customFormat="1" ht="25" customHeight="1" x14ac:dyDescent="0.2">
      <c r="B166" s="214" t="s">
        <v>432</v>
      </c>
      <c r="C166" s="208">
        <v>2</v>
      </c>
      <c r="D166" s="209">
        <f t="shared" si="4"/>
        <v>0.12795905310300704</v>
      </c>
      <c r="E166" s="210">
        <v>147</v>
      </c>
      <c r="F166" s="163">
        <f t="shared" si="5"/>
        <v>8.0205150589262322E-2</v>
      </c>
    </row>
    <row r="167" spans="2:6" s="203" customFormat="1" ht="25" customHeight="1" x14ac:dyDescent="0.2">
      <c r="B167" s="214" t="s">
        <v>471</v>
      </c>
      <c r="C167" s="208">
        <v>1</v>
      </c>
      <c r="D167" s="209">
        <f t="shared" si="4"/>
        <v>6.3979526551503518E-2</v>
      </c>
      <c r="E167" s="210">
        <v>146</v>
      </c>
      <c r="F167" s="163">
        <f t="shared" si="5"/>
        <v>7.9659537319947613E-2</v>
      </c>
    </row>
    <row r="168" spans="2:6" s="203" customFormat="1" ht="25" customHeight="1" x14ac:dyDescent="0.2">
      <c r="B168" s="214" t="s">
        <v>472</v>
      </c>
      <c r="C168" s="208">
        <v>2</v>
      </c>
      <c r="D168" s="209">
        <f t="shared" si="4"/>
        <v>0.12795905310300704</v>
      </c>
      <c r="E168" s="210">
        <v>146</v>
      </c>
      <c r="F168" s="163">
        <f t="shared" si="5"/>
        <v>7.9659537319947613E-2</v>
      </c>
    </row>
    <row r="169" spans="2:6" s="203" customFormat="1" ht="25" customHeight="1" x14ac:dyDescent="0.2">
      <c r="B169" s="214" t="s">
        <v>434</v>
      </c>
      <c r="C169" s="208">
        <v>2</v>
      </c>
      <c r="D169" s="209">
        <f t="shared" si="4"/>
        <v>0.12795905310300704</v>
      </c>
      <c r="E169" s="210">
        <v>143</v>
      </c>
      <c r="F169" s="163">
        <f t="shared" si="5"/>
        <v>7.8022697512003497E-2</v>
      </c>
    </row>
    <row r="170" spans="2:6" s="203" customFormat="1" ht="25" customHeight="1" x14ac:dyDescent="0.2">
      <c r="B170" s="214" t="s">
        <v>435</v>
      </c>
      <c r="C170" s="208">
        <v>5</v>
      </c>
      <c r="D170" s="209">
        <f t="shared" si="4"/>
        <v>0.31989763275751759</v>
      </c>
      <c r="E170" s="210">
        <v>137</v>
      </c>
      <c r="F170" s="163">
        <f t="shared" si="5"/>
        <v>7.4749017896115239E-2</v>
      </c>
    </row>
    <row r="171" spans="2:6" s="203" customFormat="1" ht="25" customHeight="1" x14ac:dyDescent="0.2">
      <c r="B171" s="214" t="s">
        <v>436</v>
      </c>
      <c r="C171" s="208">
        <v>3</v>
      </c>
      <c r="D171" s="209">
        <f t="shared" si="4"/>
        <v>0.19193857965451055</v>
      </c>
      <c r="E171" s="210">
        <v>136</v>
      </c>
      <c r="F171" s="163">
        <f t="shared" si="5"/>
        <v>7.4203404626800515E-2</v>
      </c>
    </row>
    <row r="172" spans="2:6" s="203" customFormat="1" ht="50" customHeight="1" x14ac:dyDescent="0.2">
      <c r="B172" s="214" t="s">
        <v>473</v>
      </c>
      <c r="C172" s="208">
        <v>4</v>
      </c>
      <c r="D172" s="209">
        <f t="shared" si="4"/>
        <v>0.25591810620601407</v>
      </c>
      <c r="E172" s="210">
        <v>135</v>
      </c>
      <c r="F172" s="163">
        <f t="shared" si="5"/>
        <v>7.3657791357485805E-2</v>
      </c>
    </row>
    <row r="173" spans="2:6" s="203" customFormat="1" ht="25" customHeight="1" x14ac:dyDescent="0.2">
      <c r="B173" s="214" t="s">
        <v>437</v>
      </c>
      <c r="C173" s="208">
        <v>5</v>
      </c>
      <c r="D173" s="209">
        <f t="shared" si="4"/>
        <v>0.31989763275751759</v>
      </c>
      <c r="E173" s="210">
        <v>134</v>
      </c>
      <c r="F173" s="163">
        <f t="shared" si="5"/>
        <v>7.3112178088171095E-2</v>
      </c>
    </row>
    <row r="174" spans="2:6" s="203" customFormat="1" ht="25" customHeight="1" x14ac:dyDescent="0.2">
      <c r="B174" s="214" t="s">
        <v>438</v>
      </c>
      <c r="C174" s="208">
        <v>2</v>
      </c>
      <c r="D174" s="209">
        <f t="shared" si="4"/>
        <v>0.12795905310300704</v>
      </c>
      <c r="E174" s="210">
        <v>132</v>
      </c>
      <c r="F174" s="163">
        <f t="shared" si="5"/>
        <v>7.202095154954169E-2</v>
      </c>
    </row>
    <row r="175" spans="2:6" s="203" customFormat="1" ht="25" customHeight="1" x14ac:dyDescent="0.2">
      <c r="B175" s="214" t="s">
        <v>474</v>
      </c>
      <c r="C175" s="208">
        <v>1</v>
      </c>
      <c r="D175" s="209">
        <f t="shared" si="4"/>
        <v>6.3979526551503518E-2</v>
      </c>
      <c r="E175" s="210">
        <v>129</v>
      </c>
      <c r="F175" s="163">
        <f t="shared" si="5"/>
        <v>7.038411174159756E-2</v>
      </c>
    </row>
    <row r="176" spans="2:6" s="203" customFormat="1" ht="25" customHeight="1" x14ac:dyDescent="0.2">
      <c r="B176" s="214" t="s">
        <v>439</v>
      </c>
      <c r="C176" s="208">
        <v>3</v>
      </c>
      <c r="D176" s="209">
        <f t="shared" si="4"/>
        <v>0.19193857965451055</v>
      </c>
      <c r="E176" s="210">
        <v>128</v>
      </c>
      <c r="F176" s="163">
        <f t="shared" si="5"/>
        <v>6.9838498472282851E-2</v>
      </c>
    </row>
    <row r="177" spans="2:6" s="203" customFormat="1" ht="25" customHeight="1" x14ac:dyDescent="0.2">
      <c r="B177" s="214" t="s">
        <v>475</v>
      </c>
      <c r="C177" s="208">
        <v>3</v>
      </c>
      <c r="D177" s="209">
        <f t="shared" si="4"/>
        <v>0.19193857965451055</v>
      </c>
      <c r="E177" s="210">
        <v>128</v>
      </c>
      <c r="F177" s="163">
        <f t="shared" si="5"/>
        <v>6.9838498472282851E-2</v>
      </c>
    </row>
    <row r="178" spans="2:6" s="203" customFormat="1" ht="50" customHeight="1" x14ac:dyDescent="0.2">
      <c r="B178" s="214" t="s">
        <v>476</v>
      </c>
      <c r="C178" s="208">
        <v>1</v>
      </c>
      <c r="D178" s="209">
        <f t="shared" si="4"/>
        <v>6.3979526551503518E-2</v>
      </c>
      <c r="E178" s="210">
        <v>125</v>
      </c>
      <c r="F178" s="163">
        <f t="shared" si="5"/>
        <v>6.8201658664338721E-2</v>
      </c>
    </row>
    <row r="179" spans="2:6" s="203" customFormat="1" ht="25" customHeight="1" x14ac:dyDescent="0.2">
      <c r="B179" s="214" t="s">
        <v>478</v>
      </c>
      <c r="C179" s="208">
        <v>1</v>
      </c>
      <c r="D179" s="209">
        <f t="shared" si="4"/>
        <v>6.3979526551503518E-2</v>
      </c>
      <c r="E179" s="210">
        <v>122</v>
      </c>
      <c r="F179" s="163">
        <f t="shared" si="5"/>
        <v>6.6564818856394578E-2</v>
      </c>
    </row>
    <row r="180" spans="2:6" s="203" customFormat="1" ht="50" customHeight="1" x14ac:dyDescent="0.2">
      <c r="B180" s="214" t="s">
        <v>479</v>
      </c>
      <c r="C180" s="208">
        <v>1</v>
      </c>
      <c r="D180" s="209">
        <f t="shared" si="4"/>
        <v>6.3979526551503518E-2</v>
      </c>
      <c r="E180" s="210">
        <v>117</v>
      </c>
      <c r="F180" s="163">
        <f t="shared" si="5"/>
        <v>6.3836752509821043E-2</v>
      </c>
    </row>
    <row r="181" spans="2:6" s="203" customFormat="1" ht="25" customHeight="1" x14ac:dyDescent="0.2">
      <c r="B181" s="214" t="s">
        <v>441</v>
      </c>
      <c r="C181" s="208">
        <v>4</v>
      </c>
      <c r="D181" s="209">
        <f t="shared" si="4"/>
        <v>0.25591810620601407</v>
      </c>
      <c r="E181" s="210">
        <v>117</v>
      </c>
      <c r="F181" s="163">
        <f t="shared" si="5"/>
        <v>6.3836752509821043E-2</v>
      </c>
    </row>
    <row r="182" spans="2:6" s="203" customFormat="1" ht="25" customHeight="1" x14ac:dyDescent="0.2">
      <c r="B182" s="214" t="s">
        <v>442</v>
      </c>
      <c r="C182" s="208">
        <v>3</v>
      </c>
      <c r="D182" s="209">
        <f t="shared" si="4"/>
        <v>0.19193857965451055</v>
      </c>
      <c r="E182" s="210">
        <v>117</v>
      </c>
      <c r="F182" s="163">
        <f t="shared" si="5"/>
        <v>6.3836752509821043E-2</v>
      </c>
    </row>
    <row r="183" spans="2:6" s="203" customFormat="1" ht="50" customHeight="1" x14ac:dyDescent="0.2">
      <c r="B183" s="214" t="s">
        <v>480</v>
      </c>
      <c r="C183" s="208">
        <v>1</v>
      </c>
      <c r="D183" s="209">
        <f t="shared" si="4"/>
        <v>6.3979526551503518E-2</v>
      </c>
      <c r="E183" s="210">
        <v>116</v>
      </c>
      <c r="F183" s="163">
        <f t="shared" si="5"/>
        <v>6.3291139240506333E-2</v>
      </c>
    </row>
    <row r="184" spans="2:6" s="203" customFormat="1" ht="25" customHeight="1" x14ac:dyDescent="0.2">
      <c r="B184" s="214" t="s">
        <v>443</v>
      </c>
      <c r="C184" s="208">
        <v>3</v>
      </c>
      <c r="D184" s="209">
        <f t="shared" si="4"/>
        <v>0.19193857965451055</v>
      </c>
      <c r="E184" s="210">
        <v>116</v>
      </c>
      <c r="F184" s="163">
        <f t="shared" si="5"/>
        <v>6.3291139240506333E-2</v>
      </c>
    </row>
    <row r="185" spans="2:6" s="203" customFormat="1" ht="25" customHeight="1" x14ac:dyDescent="0.2">
      <c r="B185" s="214" t="s">
        <v>481</v>
      </c>
      <c r="C185" s="208">
        <v>1</v>
      </c>
      <c r="D185" s="209">
        <f t="shared" si="4"/>
        <v>6.3979526551503518E-2</v>
      </c>
      <c r="E185" s="210">
        <v>110</v>
      </c>
      <c r="F185" s="163">
        <f t="shared" si="5"/>
        <v>6.0017459624618068E-2</v>
      </c>
    </row>
    <row r="186" spans="2:6" s="203" customFormat="1" ht="25" customHeight="1" x14ac:dyDescent="0.2">
      <c r="B186" s="214" t="s">
        <v>444</v>
      </c>
      <c r="C186" s="208">
        <v>7</v>
      </c>
      <c r="D186" s="209">
        <f t="shared" si="4"/>
        <v>0.44785668586052468</v>
      </c>
      <c r="E186" s="210">
        <v>109</v>
      </c>
      <c r="F186" s="163">
        <f t="shared" si="5"/>
        <v>5.9471846355303358E-2</v>
      </c>
    </row>
    <row r="187" spans="2:6" s="203" customFormat="1" ht="25" customHeight="1" x14ac:dyDescent="0.2">
      <c r="B187" s="214" t="s">
        <v>445</v>
      </c>
      <c r="C187" s="208">
        <v>1</v>
      </c>
      <c r="D187" s="209">
        <f t="shared" si="4"/>
        <v>6.3979526551503518E-2</v>
      </c>
      <c r="E187" s="210">
        <v>107</v>
      </c>
      <c r="F187" s="163">
        <f t="shared" si="5"/>
        <v>5.8380619816673938E-2</v>
      </c>
    </row>
    <row r="188" spans="2:6" s="203" customFormat="1" ht="50" customHeight="1" x14ac:dyDescent="0.2">
      <c r="B188" s="214" t="s">
        <v>482</v>
      </c>
      <c r="C188" s="208">
        <v>1</v>
      </c>
      <c r="D188" s="209">
        <f t="shared" si="4"/>
        <v>6.3979526551503518E-2</v>
      </c>
      <c r="E188" s="210">
        <v>107</v>
      </c>
      <c r="F188" s="163">
        <f t="shared" si="5"/>
        <v>5.8380619816673938E-2</v>
      </c>
    </row>
    <row r="189" spans="2:6" s="203" customFormat="1" ht="25" customHeight="1" x14ac:dyDescent="0.2">
      <c r="B189" s="214" t="s">
        <v>446</v>
      </c>
      <c r="C189" s="208">
        <v>3</v>
      </c>
      <c r="D189" s="209">
        <f t="shared" si="4"/>
        <v>0.19193857965451055</v>
      </c>
      <c r="E189" s="210">
        <v>107</v>
      </c>
      <c r="F189" s="163">
        <f t="shared" si="5"/>
        <v>5.8380619816673938E-2</v>
      </c>
    </row>
    <row r="190" spans="2:6" s="203" customFormat="1" ht="50" customHeight="1" x14ac:dyDescent="0.2">
      <c r="B190" s="214" t="s">
        <v>483</v>
      </c>
      <c r="C190" s="208">
        <v>1</v>
      </c>
      <c r="D190" s="209">
        <f t="shared" si="4"/>
        <v>6.3979526551503518E-2</v>
      </c>
      <c r="E190" s="210">
        <v>101</v>
      </c>
      <c r="F190" s="163">
        <f t="shared" si="5"/>
        <v>5.5106940200785687E-2</v>
      </c>
    </row>
    <row r="191" spans="2:6" s="203" customFormat="1" ht="50" customHeight="1" x14ac:dyDescent="0.2">
      <c r="B191" s="214" t="s">
        <v>484</v>
      </c>
      <c r="C191" s="208">
        <v>1</v>
      </c>
      <c r="D191" s="209">
        <f t="shared" si="4"/>
        <v>6.3979526551503518E-2</v>
      </c>
      <c r="E191" s="210">
        <v>100</v>
      </c>
      <c r="F191" s="163">
        <f t="shared" si="5"/>
        <v>5.4561326931470977E-2</v>
      </c>
    </row>
    <row r="192" spans="2:6" s="203" customFormat="1" ht="25" customHeight="1" x14ac:dyDescent="0.2">
      <c r="B192" s="214" t="s">
        <v>447</v>
      </c>
      <c r="C192" s="208">
        <v>3</v>
      </c>
      <c r="D192" s="209">
        <f t="shared" si="4"/>
        <v>0.19193857965451055</v>
      </c>
      <c r="E192" s="210">
        <v>100</v>
      </c>
      <c r="F192" s="163">
        <f t="shared" si="5"/>
        <v>5.4561326931470977E-2</v>
      </c>
    </row>
    <row r="193" spans="2:6" s="203" customFormat="1" ht="25" customHeight="1" x14ac:dyDescent="0.2">
      <c r="B193" s="215" t="s">
        <v>83</v>
      </c>
      <c r="C193" s="208">
        <v>312</v>
      </c>
      <c r="D193" s="209">
        <f t="shared" si="4"/>
        <v>19.961612284069098</v>
      </c>
      <c r="E193" s="210">
        <v>7809</v>
      </c>
      <c r="F193" s="163">
        <f t="shared" si="5"/>
        <v>4.2606940200785681</v>
      </c>
    </row>
    <row r="194" spans="2:6" s="203" customFormat="1" ht="25" customHeight="1" x14ac:dyDescent="0.2">
      <c r="B194" s="206" t="s">
        <v>4</v>
      </c>
      <c r="C194" s="211">
        <f>SUM(C6:C193)</f>
        <v>1563</v>
      </c>
      <c r="D194" s="212">
        <f>SUM(D6:D193)</f>
        <v>100.00000000000011</v>
      </c>
      <c r="E194" s="211">
        <f>SUM(E6:E193)</f>
        <v>183280</v>
      </c>
      <c r="F194" s="213">
        <f>SUM(F6:F193)</f>
        <v>100.00000000000003</v>
      </c>
    </row>
    <row r="195" spans="2:6" s="30" customFormat="1" ht="20" customHeight="1" x14ac:dyDescent="0.2">
      <c r="B195" s="248" t="s">
        <v>98</v>
      </c>
      <c r="C195" s="248"/>
      <c r="D195" s="248"/>
      <c r="E195" s="248"/>
      <c r="F195" s="248"/>
    </row>
    <row r="196" spans="2:6" s="30" customFormat="1" ht="20" customHeight="1" x14ac:dyDescent="0.2">
      <c r="B196" s="247" t="s">
        <v>84</v>
      </c>
      <c r="C196" s="247"/>
      <c r="D196" s="247"/>
      <c r="E196" s="247"/>
      <c r="F196" s="247"/>
    </row>
  </sheetData>
  <sheetProtection sheet="1" objects="1" scenarios="1"/>
  <sortState xmlns:xlrd2="http://schemas.microsoft.com/office/spreadsheetml/2017/richdata2" ref="B5:F96">
    <sortCondition descending="1" ref="E5:E96"/>
  </sortState>
  <mergeCells count="8">
    <mergeCell ref="B1:J1"/>
    <mergeCell ref="B196:F196"/>
    <mergeCell ref="C4:D4"/>
    <mergeCell ref="E4:F4"/>
    <mergeCell ref="B195:F195"/>
    <mergeCell ref="C3:F3"/>
    <mergeCell ref="B3:B5"/>
    <mergeCell ref="H3:H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22</vt:i4>
      </vt:variant>
      <vt:variant>
        <vt:lpstr>Rangos con nombre</vt:lpstr>
      </vt:variant>
      <vt:variant>
        <vt:i4>1</vt:i4>
      </vt:variant>
    </vt:vector>
  </HeadingPairs>
  <TitlesOfParts>
    <vt:vector size="23" baseType="lpstr">
      <vt:lpstr>Portada</vt:lpstr>
      <vt:lpstr>Índice</vt:lpstr>
      <vt:lpstr>Notas metodológicas</vt:lpstr>
      <vt:lpstr>Créditos</vt:lpstr>
      <vt:lpstr>C1</vt:lpstr>
      <vt:lpstr>C2</vt:lpstr>
      <vt:lpstr>C3</vt:lpstr>
      <vt:lpstr>C4</vt:lpstr>
      <vt:lpstr>C5</vt:lpstr>
      <vt:lpstr>C6</vt:lpstr>
      <vt:lpstr>C7</vt:lpstr>
      <vt:lpstr>C8</vt:lpstr>
      <vt:lpstr>C9</vt:lpstr>
      <vt:lpstr>C10</vt:lpstr>
      <vt:lpstr>C11</vt:lpstr>
      <vt:lpstr>C12</vt:lpstr>
      <vt:lpstr>C13</vt:lpstr>
      <vt:lpstr>C14</vt:lpstr>
      <vt:lpstr>C15</vt:lpstr>
      <vt:lpstr>C16</vt:lpstr>
      <vt:lpstr>C17</vt:lpstr>
      <vt:lpstr>C18</vt:lpstr>
      <vt:lpstr>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2021-02-08T20:44:48Z</dcterms:modified>
  <cp:category/>
</cp:coreProperties>
</file>