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codeName="ThisWorkbook" defaultThemeVersion="124226"/>
  <xr:revisionPtr revIDLastSave="0" documentId="13_ncr:1_{E32D63BD-EA15-4B18-B403-ECA163D435E7}" xr6:coauthVersionLast="47" xr6:coauthVersionMax="47" xr10:uidLastSave="{00000000-0000-0000-0000-000000000000}"/>
  <bookViews>
    <workbookView xWindow="20370" yWindow="-120" windowWidth="29040" windowHeight="15840" tabRatio="802" activeTab="3" xr2:uid="{00000000-000D-0000-FFFF-FFFF00000000}"/>
  </bookViews>
  <sheets>
    <sheet name="Portada" sheetId="40" r:id="rId1"/>
    <sheet name="Índice" sheetId="2" r:id="rId2"/>
    <sheet name="Notas metodológicas" sheetId="39" r:id="rId3"/>
    <sheet name="Créditos" sheetId="42" r:id="rId4"/>
    <sheet name="C1" sheetId="45" r:id="rId5"/>
    <sheet name="C2" sheetId="6" r:id="rId6"/>
    <sheet name="C3" sheetId="8" r:id="rId7"/>
    <sheet name="C4" sheetId="4" r:id="rId8"/>
    <sheet name="C5" sheetId="43" r:id="rId9"/>
    <sheet name="C6" sheetId="50" r:id="rId10"/>
    <sheet name="C7" sheetId="48" r:id="rId11"/>
    <sheet name="C8" sheetId="9" r:id="rId12"/>
    <sheet name="C9" sheetId="10" r:id="rId13"/>
    <sheet name="C10" sheetId="11" r:id="rId14"/>
    <sheet name="C11" sheetId="12" r:id="rId15"/>
    <sheet name="C12" sheetId="13" r:id="rId16"/>
    <sheet name="C13" sheetId="14" r:id="rId17"/>
    <sheet name="C14" sheetId="15" r:id="rId18"/>
    <sheet name="C15" sheetId="44" r:id="rId19"/>
    <sheet name="C16" sheetId="18" r:id="rId20"/>
    <sheet name="C17" sheetId="21" r:id="rId21"/>
    <sheet name="C18" sheetId="46" r:id="rId22"/>
  </sheets>
  <definedNames>
    <definedName name="_xlnm._FilterDatabase" localSheetId="5" hidden="1">'C2'!#REF!</definedName>
    <definedName name="A" localSheetId="21">'C3'!#REF!</definedName>
    <definedName name="A" localSheetId="9">'C3'!#REF!</definedName>
    <definedName name="A" localSheetId="10">'C3'!#REF!</definedName>
    <definedName name="A">'C3'!#REF!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8" l="1"/>
  <c r="M5" i="45" l="1"/>
  <c r="D5" i="45" s="1"/>
  <c r="J5" i="45" l="1"/>
  <c r="H5" i="45"/>
  <c r="F5" i="45"/>
  <c r="G5" i="6"/>
  <c r="F5" i="6" s="1"/>
  <c r="N5" i="45" l="1"/>
  <c r="D5" i="6"/>
  <c r="H5" i="6" s="1"/>
  <c r="H6" i="8" l="1"/>
  <c r="C12" i="48" l="1"/>
  <c r="D12" i="48" l="1"/>
  <c r="D15" i="21"/>
  <c r="B10" i="2" l="1"/>
  <c r="B11" i="2" l="1"/>
  <c r="D12" i="2"/>
  <c r="D11" i="2"/>
  <c r="D10" i="2"/>
  <c r="D9" i="2"/>
  <c r="D8" i="2"/>
  <c r="D7" i="2"/>
  <c r="D6" i="2"/>
  <c r="D5" i="2"/>
  <c r="D4" i="2"/>
  <c r="D3" i="2"/>
  <c r="B9" i="2"/>
  <c r="B8" i="2"/>
  <c r="B12" i="2"/>
  <c r="B7" i="2"/>
  <c r="B6" i="2"/>
  <c r="B5" i="2"/>
  <c r="H10" i="8" l="1"/>
  <c r="D11" i="8" l="1"/>
  <c r="G10" i="8" l="1"/>
  <c r="G6" i="8"/>
  <c r="E10" i="8"/>
  <c r="E6" i="8"/>
  <c r="C8" i="12"/>
  <c r="D8" i="12" l="1"/>
  <c r="C10" i="12"/>
  <c r="G9" i="8" l="1"/>
  <c r="E9" i="8"/>
  <c r="H9" i="8"/>
  <c r="H8" i="8"/>
  <c r="H7" i="8"/>
  <c r="G8" i="8" l="1"/>
  <c r="G11" i="8"/>
  <c r="G7" i="8"/>
  <c r="E11" i="8"/>
  <c r="E7" i="8"/>
  <c r="E8" i="8"/>
  <c r="H11" i="8"/>
  <c r="I10" i="8" s="1"/>
  <c r="I9" i="8" l="1"/>
  <c r="I8" i="8"/>
  <c r="I7" i="8"/>
  <c r="I11" i="8"/>
  <c r="I6" i="8"/>
</calcChain>
</file>

<file path=xl/sharedStrings.xml><?xml version="1.0" encoding="utf-8"?>
<sst xmlns="http://schemas.openxmlformats.org/spreadsheetml/2006/main" count="834" uniqueCount="580">
  <si>
    <t>Cursando</t>
  </si>
  <si>
    <t>Total</t>
  </si>
  <si>
    <t>S/D</t>
  </si>
  <si>
    <t>Cant.</t>
  </si>
  <si>
    <t>%</t>
  </si>
  <si>
    <t>F</t>
  </si>
  <si>
    <t>M</t>
  </si>
  <si>
    <t>Género</t>
  </si>
  <si>
    <t>Condición</t>
  </si>
  <si>
    <t>Escalafón</t>
  </si>
  <si>
    <t>General</t>
  </si>
  <si>
    <t>Profesional</t>
  </si>
  <si>
    <t>Especializado</t>
  </si>
  <si>
    <t>Agrupamiento</t>
  </si>
  <si>
    <t>Nivel</t>
  </si>
  <si>
    <t>No corresponde</t>
  </si>
  <si>
    <t>Nivel D</t>
  </si>
  <si>
    <t>Nivel C</t>
  </si>
  <si>
    <t>Nivel E</t>
  </si>
  <si>
    <t>Nivel B</t>
  </si>
  <si>
    <t>Nivel A</t>
  </si>
  <si>
    <t>Nivel F</t>
  </si>
  <si>
    <t>Tramo</t>
  </si>
  <si>
    <t>Avanzado</t>
  </si>
  <si>
    <t>Intermedio</t>
  </si>
  <si>
    <t>Jurisdicción</t>
  </si>
  <si>
    <t>Modalidad</t>
  </si>
  <si>
    <t>16 a 25 años</t>
  </si>
  <si>
    <t>26 a 35 años</t>
  </si>
  <si>
    <t>36 a 45 años</t>
  </si>
  <si>
    <t>46 a 55 años</t>
  </si>
  <si>
    <t>56 a 65 años</t>
  </si>
  <si>
    <t>66 a 75 años</t>
  </si>
  <si>
    <t>Fuente: Elaboración propia con base en Sistema de Acreditación INAP (SAI)</t>
  </si>
  <si>
    <t>Capacitación externa</t>
  </si>
  <si>
    <t>Con curso finalizado</t>
  </si>
  <si>
    <t>Con vacante asignada</t>
  </si>
  <si>
    <t>Notas metodológicas</t>
  </si>
  <si>
    <t xml:space="preserve">     </t>
  </si>
  <si>
    <t>Índice</t>
  </si>
  <si>
    <t xml:space="preserve"> </t>
  </si>
  <si>
    <t>Presencial</t>
  </si>
  <si>
    <t>Créditos</t>
  </si>
  <si>
    <t>Cantidad de cursos</t>
  </si>
  <si>
    <t>Cantidad</t>
  </si>
  <si>
    <t>Superior universitario completo</t>
  </si>
  <si>
    <t>Superior no universitario completo</t>
  </si>
  <si>
    <t>Posgrado completo</t>
  </si>
  <si>
    <t>Superior no universitario incompleto</t>
  </si>
  <si>
    <t>Nivel de estudios</t>
  </si>
  <si>
    <t>Campus virtual</t>
  </si>
  <si>
    <t>Rango etario</t>
  </si>
  <si>
    <t>Al 31 de agosto 2020, el 61 % de los inscriptos pertenecen al género femenino, mientras que el 39 % restante pertenece al género masculino.</t>
  </si>
  <si>
    <t>Cursos</t>
  </si>
  <si>
    <t xml:space="preserve"> %</t>
  </si>
  <si>
    <t>% sobre el total del nivel en el SINEP</t>
  </si>
  <si>
    <t>Secundario</t>
  </si>
  <si>
    <t>Superior universitario incompleto</t>
  </si>
  <si>
    <t>Primario</t>
  </si>
  <si>
    <t>Rango de duración</t>
  </si>
  <si>
    <t>Prolongado</t>
  </si>
  <si>
    <t>De larga duración</t>
  </si>
  <si>
    <t>Total general</t>
  </si>
  <si>
    <t>•</t>
  </si>
  <si>
    <t>A partir de una consulta que relaciona las tablas de datos se genera una salida de información que completa el perfil del participante en lo que respecta a su carrera y lugar donde desempeña sus tareas.</t>
  </si>
  <si>
    <t>La consulta contiene datos del año en curso de actividades de la oferta del INAP.</t>
  </si>
  <si>
    <t>El uso del lenguaje inclusivo y no sexista implica un cambio cultural que se enmarca en un objetivo de la actual gestión de Gobierno y se sustenta en la normativa vigente en materia de género, diversidad y derechos humanos en la Argentina. En esta publicación se utilizan diferentes estrategias para no caer en prejuicios y estereotipos que promueven la desigualdad, la exclusión o la discriminación de colectivos, personas o grupos</t>
  </si>
  <si>
    <t>C5. Cursos/actividades según programa/área</t>
  </si>
  <si>
    <t>10 o más</t>
  </si>
  <si>
    <t>Breve (1 a 9 h)</t>
  </si>
  <si>
    <t>Intermedio (10 a 15 h)</t>
  </si>
  <si>
    <t>(16 a 30 h)</t>
  </si>
  <si>
    <t>(31 a 60 h)</t>
  </si>
  <si>
    <t>(61 a 100 h)</t>
  </si>
  <si>
    <t>(101 a 130 h)</t>
  </si>
  <si>
    <t>(131 a 160 h)</t>
  </si>
  <si>
    <t>(161 a 200 h)</t>
  </si>
  <si>
    <t>10 a 15 h</t>
  </si>
  <si>
    <t>16 a 30 h</t>
  </si>
  <si>
    <t>31 a 60 h</t>
  </si>
  <si>
    <t>1 a 9 h</t>
  </si>
  <si>
    <t>61 a 100 h</t>
  </si>
  <si>
    <t>C1. Inscripciones según condición de cursada</t>
  </si>
  <si>
    <t>C2. Inscripciones según género</t>
  </si>
  <si>
    <t>C3. Inscripciones según condición de cursada y género</t>
  </si>
  <si>
    <t>C4. Inscripciones según programa/área</t>
  </si>
  <si>
    <t>Breve</t>
  </si>
  <si>
    <t>Rango de cantidad de inscripciones</t>
  </si>
  <si>
    <t>C8. Inscripciones según escalafón y género</t>
  </si>
  <si>
    <t>C9. Inscripciones SINEP según agrupamiento</t>
  </si>
  <si>
    <t>C10. Inscripciones SINEP según nivel</t>
  </si>
  <si>
    <t>C11. Inscripciones SINEP según tramo</t>
  </si>
  <si>
    <t>C12. Inscripciones según nivel de estudios y género</t>
  </si>
  <si>
    <t>C13. Inscripciones según jurisdicción</t>
  </si>
  <si>
    <t>C14. Inscripciones según modalidad de cursada</t>
  </si>
  <si>
    <t>C15. Inscripciones según rango etario y género</t>
  </si>
  <si>
    <t>C16. Agentes según cantidad de cursos/actividades</t>
  </si>
  <si>
    <t>C17. Cantidad de cursos/actividades según rango de duración (en horas)</t>
  </si>
  <si>
    <t>C6. Inscripciones según curso/actividad</t>
  </si>
  <si>
    <t>Menos de 50 inscripciones</t>
  </si>
  <si>
    <t>50 a 99 inscripciones</t>
  </si>
  <si>
    <t>100 a 299 inscripciones</t>
  </si>
  <si>
    <t>300 a 499 inscripciones</t>
  </si>
  <si>
    <t>500 a 699 inscripciones</t>
  </si>
  <si>
    <t>700 a 899 inscripciones</t>
  </si>
  <si>
    <t>900 inscripciones o más</t>
  </si>
  <si>
    <t>EXCEL 2010 BÁSICO</t>
  </si>
  <si>
    <t>EXCEL: FUNCIONES AVANZADAS</t>
  </si>
  <si>
    <t>EXCEL 2010/13 AVANZADO: TABLAS DINÁMICAS</t>
  </si>
  <si>
    <t>BIG DATA: HACIENDO HABLAR LOS DATOS</t>
  </si>
  <si>
    <t>PRODUCCIÓN DE TEXTOS ADMINISTRATIVOS</t>
  </si>
  <si>
    <t>ÉTICA PÚBLICA</t>
  </si>
  <si>
    <t>PROTECCIÓN CONTRA INCENDIOS Y PLAN DE EMERGENCIA</t>
  </si>
  <si>
    <t>NOCIONES DE PRIMEROS AUXILIOS</t>
  </si>
  <si>
    <t>ATENCIÓN A LA CIUDADANÍA: MÓDULO INTRODUCTORIO</t>
  </si>
  <si>
    <t>CEREMONIAL Y PROTOCOLO EN LAS ORGANIZACIONES PÚBLICAS</t>
  </si>
  <si>
    <t>WORD  AVANZADO: REFERENCIAS Y HERRAMIENTAS COLABORATIVAS</t>
  </si>
  <si>
    <t>INTRODUCCIÓN A LA TOXICOLOGÍA LABORAL</t>
  </si>
  <si>
    <t>INTRODUCCIÓN AL SISTEMA DE RIESGOS DEL TRABAJO</t>
  </si>
  <si>
    <t>PROMOCIÓN DEL ACCESO Y PERMANENCIA LABORAL DE TRAVESTIS, TRANSEXUALES Y TRANSGÉNERO EN EL SECTOR PÚBLICO</t>
  </si>
  <si>
    <t>INTRODUCCIÓN A LA ORGANIZACIÓN DEL TRABAJO: CLAVES PARA ADMINISTRAR EL TIEMPO</t>
  </si>
  <si>
    <t>INTRODUCCIÓN A LA SEGURIDAD E HIGIENE EN EL TRABAJO</t>
  </si>
  <si>
    <t>DERECHOS Y OBLIGACIONES DE LOS ACTORES DEL SISTEMA DE RIESGOS DEL TRABAJO</t>
  </si>
  <si>
    <t>INTRODUCCIÓN A LA ERGONOMÍA LABORAL</t>
  </si>
  <si>
    <t>CONCEPTOS BÁSICOS EN DERECHOS HUMANOS</t>
  </si>
  <si>
    <t>WORD 2010 BÁSICO</t>
  </si>
  <si>
    <t>PRESENTACIONES VISUALES CON POWERPOINT</t>
  </si>
  <si>
    <t>HACIA UNA GESTIÓN COLABORATIVA DE CONFLICTOS</t>
  </si>
  <si>
    <t>RIESGOS DERIVADOS DE LA ORGANIZACIÓN DEL TRABAJO</t>
  </si>
  <si>
    <t>APRENDIENDO A APRENDER EN EQUIPOS DE TRABAJO</t>
  </si>
  <si>
    <t>INTRODUCCIÓN AL CIBERDELITO</t>
  </si>
  <si>
    <t>INTRODUCCIÓN A LA DOCUMENTACIÓN ADMINISTRATIVA</t>
  </si>
  <si>
    <t>ENERGÍAS RENOVABLES Y EFICIENCIA ENERGÉTICA: EL USO DE LA ENERGÍA EN LA ADMINISTRACIÓN PÚBLICA</t>
  </si>
  <si>
    <t>COMUNICACIÓN GUBERNAMENTAL Y REDES SOCIALES: DESAFÍOS PARA LA ADMINISTRACIÓN PÚBLICA</t>
  </si>
  <si>
    <t>ADMINISTRACIÓN FINANCIERA DEL SECTOR PÚBLICO NACIONAL: UNA APROXIMACIÓN</t>
  </si>
  <si>
    <t>COMUNICACIÓN Y MEDIOS</t>
  </si>
  <si>
    <t>COMPR.AR: INTRODUCCIÓN AL SISTEMA</t>
  </si>
  <si>
    <t>HERRAMIENTAS PARA LA RESOLUCIÓN DE CONFLICTOS</t>
  </si>
  <si>
    <t>PRINCIPIOS DEL CAMBIO CLIMÁTICO</t>
  </si>
  <si>
    <t>INTRODUCCIÓN A LA CIBERSEGURIDAD: USO SEGURO DE LAS TECNOLOGÍAS DE LA INFORMACIÓN</t>
  </si>
  <si>
    <t>EL ENFOQUE DE DERECHOS EN LAS POLÍTICAS PÚBLICAS</t>
  </si>
  <si>
    <t>COMPETENCIAS LABORALES</t>
  </si>
  <si>
    <t>LA GESTIÓN ESTATAL EN LA ERA DIGITAL</t>
  </si>
  <si>
    <t>ESTADO Y ADMINISTRACIÓN PÚBLICA</t>
  </si>
  <si>
    <t>EMPLEO PÚBLICO</t>
  </si>
  <si>
    <t>INTRODUCCIÓN A LA PLANIFICACIÓN Y SEGUIMIENTO DE POLÍTICAS PÚBLICAS</t>
  </si>
  <si>
    <t>VOCES DE AUTORÍA - EL ESTADO DE BIENESTAR ENTRE EL CAPITALISMO Y LA DEMOCRACIA</t>
  </si>
  <si>
    <t>COMPETENCIAS DIRECTIVAS ORIENTADAS A RESULTADOS EN LA GESTIÓN PÚBLICA</t>
  </si>
  <si>
    <t>GESTIÓN DE LA COMUNICACIÓN EN EL ÁMBITO INSTITUCIONAL. NUEVAS TECNOLOGÍAS</t>
  </si>
  <si>
    <t>GESTIÓN DEL ENOJO: CLAVES PARA SU MANEJO</t>
  </si>
  <si>
    <t>LENGUAJE, ESTILOS Y EMOCIONES DURANTE LA COMUNICACIÓN ORAL</t>
  </si>
  <si>
    <t>COMPR.AR VIRTUAL: SOLICITUD DE CONTRATACIÓN Y PROCESO DE COMPRA</t>
  </si>
  <si>
    <t>DISEÑO CENTRADO EN LAS PERSONAS, APLICACIONES PRÁCTICAS</t>
  </si>
  <si>
    <t>ÉTICA, TRANSPARENCIA E INTEGRIDAD EN EL ESTADO: PERSPECTIVAS Y HERRAMIENTAS DE LUCHA CONTRA LA CORRUPCIÓN</t>
  </si>
  <si>
    <t>DIÁLOGOS DE APRENDIZAJE: NEUROCIENCIAS Y APRENDIZAJE PERMANENTE</t>
  </si>
  <si>
    <t>DIÁLOGOS DE APRENDIZAJE: EVALUACIÓN Y BIG DATA</t>
  </si>
  <si>
    <t>COMPR.AR VIRTUAL: EVALUACIÓN Y ADJUDICACIÓN</t>
  </si>
  <si>
    <t>INTRODUCCIÓN A LA EDUCACIÓN VIRTUAL</t>
  </si>
  <si>
    <t>ASPECTOS GENERALES DE LA REDACCIÓN</t>
  </si>
  <si>
    <t>ENFOQUE Y PAUTAS DE ATENCIÓN A PERSONAS CON DISCAPACIDAD</t>
  </si>
  <si>
    <t>LA IMPORTANCIA DEL CONTROL INTERNO EN LA ADMINISTRACIÓN PÚBLICA NACIONAL</t>
  </si>
  <si>
    <t>LA AGENDA 2030 DE LOS ODS, FUTURO DEL TRABAJO Y CUIDADO DE LA CASA COMÚN</t>
  </si>
  <si>
    <t>ACCESIBILIDAD WEB – INTRODUCCIÓN Y PAUTAS</t>
  </si>
  <si>
    <t>GESTIÓN DEL CAMBIO ORGANIZACIONAL</t>
  </si>
  <si>
    <t>LAS POLÍTICAS CULTURALES Y LA ECONOMÍA POLÍTICA DEL POSDESARROLLO</t>
  </si>
  <si>
    <t>CLAVES PARA EL ASESORAMIENTO A LA CIUDADANÍA EN TRÁMITES Y SERVICIOS ONLINE</t>
  </si>
  <si>
    <t>VOCES DE AUTORÍA - NEGOCIACIÓN EN LAS ORGANIZACIONES PÚBLICAS</t>
  </si>
  <si>
    <t>NOCIONES GENERALES SOBRE EL RÉGIMEN DE CONTRATACIONES DE LA ADMINISTRACIÓN NACIONAL</t>
  </si>
  <si>
    <t>ELECTRICIDAD: MONTADO Y MANTENIMIENTO DE INSTALACIONES</t>
  </si>
  <si>
    <t>INICIO DE EJERCICIO EN EL SISTEMA INTEGRADO DE INFORMACIÓN FINANCIERA E-SIDIF</t>
  </si>
  <si>
    <t>INTRODUCCIÓN A LA GESTIÓN DE INCIDENTES DE SEGURIDAD INFORMÁTICA</t>
  </si>
  <si>
    <t>PROGRAMA INTEGRAL PARA LA ATENCIÓN A LA CIUDADANÍA</t>
  </si>
  <si>
    <t>TRANSPARENCIA: UN ENFOQUE INTEGRAL PARA LA GESTIÓN PÚBLICA</t>
  </si>
  <si>
    <t>INTRODUCCIÓN A LA ADMINISTRACIÓN PÚBLICA COMPARADA</t>
  </si>
  <si>
    <t>SEGUIMIENTO Y EVALUACIÓN DE POLÍTICAS PÚBLICAS</t>
  </si>
  <si>
    <t>LA GESTIÓN ADMINISTRATIVA: ROLES Y FUNCIONES</t>
  </si>
  <si>
    <t>EL DESEMPEÑO INDIVIDUAL Y DEL EQUIPO: UNA MIRADA DESDE LA ORGANIZACIÓN DEL TRABAJO</t>
  </si>
  <si>
    <t>GOOGLE DRIVE: TRABAJO COLABORATIVO EN LÍNEA</t>
  </si>
  <si>
    <t>INTRODUCCIÓN A LA GESTIÓN ENERGÉTICA DE EDIFICIOS PÚBLICOS</t>
  </si>
  <si>
    <t>USO RESPONSABLE DE LA ENERGÍA: CONDUCCIÓN EFICIENTE DE VEHÍCULOS</t>
  </si>
  <si>
    <t>CONTRAT.AR: GESTIÓN DE LOS PROCESOS DE CONTRATACIÓN DE LA OBRA PÚBLICA</t>
  </si>
  <si>
    <t>PRINCIPIOS Y COMPETENCIAS PARA UNA ATENCIÓN INTEGRAL A LA CIUDADANÍA</t>
  </si>
  <si>
    <t>EL LENGUAJE CLARO COMO PUENTE DE ACCESO A LA INFORMACIÓN PÚBLICA</t>
  </si>
  <si>
    <t>SISTEMAS DE ILUMINACIÓN Y EFICIENCIA ENERGÉTICA</t>
  </si>
  <si>
    <t>PERSPECTIVA DE DERECHOS E INCLUSIÓN EN LA ATENCIÓN A LA CIUDADANÍA</t>
  </si>
  <si>
    <t>POLÍTICAS SOCIALES Y EMOCIONES: CONVERGENCIAS PARA EL ANÁLISIS</t>
  </si>
  <si>
    <t>¿RESOLVER O TENER RAZÓN? LAS FORMAS FRECUENTES DE ABORDAR LOS CONFLICTOS</t>
  </si>
  <si>
    <t>DIÁLOGOS DE APRENDIZAJE: EL DESAFÍO DE LA INSTITUCIONALIDAD EN LA ADMINISTRACIÓN PÚBLICA</t>
  </si>
  <si>
    <t>GESTIÓN DE LA INFORMACIÓN: ARCHIVOS, BIBLIOTECAS Y CENTROS DE DOCUMENTACIÓN</t>
  </si>
  <si>
    <t>INTRODUCCIÓN A LOS RIESGOS PARA LA PRIVACIDAD EN EL CIBERESPACIO</t>
  </si>
  <si>
    <t>GESTIÓN POR PROCESOS: CON ENFOQUE EN GESTIÓN DEL CAMBIO Y GESTIÓN DE RIESGOS</t>
  </si>
  <si>
    <t>POWERPOINT 2010 BÁSICO</t>
  </si>
  <si>
    <t>FORMACIÓN DE INSTRUCTORES: HERRAMIENTAS PARA EL DISEÑO DE ACTIVIDADES DE CAPACITACIÓN</t>
  </si>
  <si>
    <t>INFORMACIÓN Y DOCUMENTOS PÚBLICOS: HISTORIA, MEMORIA Y DERECHOS</t>
  </si>
  <si>
    <t>GESTIÓN DE LA PLATAFORMA MOODLE</t>
  </si>
  <si>
    <t>DEMOCRACIA LECTORA Y CLARIDAD ADMINISTRATIVA</t>
  </si>
  <si>
    <t>CONVERSACIONES EFECTIVAS</t>
  </si>
  <si>
    <t>DECRETO 1179/2016. RÉGIMEN DE OBSEQUIOS Y VIAJES FINANCIADOS POR TERCEROS A FUNCIONARIOS PÚBLICOS</t>
  </si>
  <si>
    <t>CORRECCIÓN DE ESTILO</t>
  </si>
  <si>
    <t>TÉCNICAS PARA LA REDACCIÓN DE INFORMES</t>
  </si>
  <si>
    <t>TRABAJO EN EQUIPO</t>
  </si>
  <si>
    <t>MODALIDAD DE CONTRATACIÓN: ORDEN DE COMPRA ABIERTA</t>
  </si>
  <si>
    <t>SEGURIDAD DE LA INFORMACIÓN: CONCEPTOS FUNDAMENTALES</t>
  </si>
  <si>
    <t>DIÁLOGOS DE APRENDIZAJE: VISUALIZACIÓN DE DATOS</t>
  </si>
  <si>
    <t>TÉCNICAS Y HERRAMIENTAS DE COACHING PARA LA EFECTIVIDAD PERSONAL E INTERPERSONAL</t>
  </si>
  <si>
    <t>VOCES DE AUTORÍA - EL ESTADO EN LA ERA EXPONENCIAL</t>
  </si>
  <si>
    <t>NUEVOS DESAFÍOS PARA LA SEGURIDAD INFORMÁTICA</t>
  </si>
  <si>
    <t>LA COMUNICACIÓN Y LAS TECNOLOGÍAS DIGITALES CON ENFOQUE DE DERECHOS HUMANOS</t>
  </si>
  <si>
    <t>SIBYS: BÚSQUEDA Y SOLICITUDES DE ALTA EN EL SISTEMA DE IDENTIFICACIÓN DE BIENES Y SERVICIOS DE LA APN</t>
  </si>
  <si>
    <t>CAPACIDADES ESTATALES</t>
  </si>
  <si>
    <t>INTRODUCCIÓN AL PROCEDIMIENTO DE CONTRATACIONES DE LA ADMINISTRACIÓN PÚBLICA NACIONAL</t>
  </si>
  <si>
    <t>INTELIGENCIA EMOCIONAL APLICADA AL DESARROLLO PERSONAL Y DE EQUIPOS</t>
  </si>
  <si>
    <t>SISTEMAS TRANSVERSALES DE ADMINISTRACIÓN DEL SECTOR PÚBLICO NACIONAL</t>
  </si>
  <si>
    <t>CAPACIDADES ESTATALES EN INTEGRIDAD Y TRANSPARENCIA: PARTICIPACIÓN SOCIAL EN LA AGENDA DE INTEGRIDAD</t>
  </si>
  <si>
    <t>CAPACIDADES ESTATALES EN INTEGRIDAD Y TRANSPARENCIA: PRINCIPIOS Y NORMATIVA DE ÉTICA PÚBLICA</t>
  </si>
  <si>
    <t>COMISIÓN EVALUADORA Y DE RECEPCIÓN. SUS FUNCIONES Y RESPONSABILIDADES</t>
  </si>
  <si>
    <t>ALCANCES DEL SISTEMA NACIONAL DE INVERSIÓN PÚBLICA: FORMULACIÓN DEL PRESUPUESTO DE INVERSIÓN</t>
  </si>
  <si>
    <t>CAPACIDADES ESTATALES EN INTEGRIDAD Y TRANSPARENCIA: ENFOQUE INTEGRAL DE TRANSPARENCIA PARA LA GESTIÓN PÚBLICA</t>
  </si>
  <si>
    <t>INTRODUCCIÓN A LA INFORMÁTICA JURÍDICA</t>
  </si>
  <si>
    <t>CONCEPTOS BÁSICOS DE CIBERSEGURIDAD</t>
  </si>
  <si>
    <t>INTRODUCCIÓN A LA PROTECCIÓN DE INFRAESTRUCTURAS CRÍTICAS</t>
  </si>
  <si>
    <t>ORGANIZACIÓN DEL TRABAJO</t>
  </si>
  <si>
    <t>RECEPCIÓN DE BIENES Y SERVICIOS – CONTROL DE LA EJECUCIÓN CONTRACTUAL EN EL MARCO DE LOS DECRETOS 1023/01 Y 1030/16</t>
  </si>
  <si>
    <t>LA CONTRATACIÓN INTERADMINISTRATIVA</t>
  </si>
  <si>
    <t>TÉCNICAS DE DIAGNÓSTICO E INTERVENCIÓN EN ORGANISMOS PÚBLICOS</t>
  </si>
  <si>
    <t>GESTIÓN DE LA CALIDAD DE LOS PROCESOS EN EL PUESTO DE TRABAJO</t>
  </si>
  <si>
    <t>CAPACIDADES ESTATALES EN INTEGRIDAD Y TRANSPARENCIA: DE CONFLICTOS DE INTERESES A CAPTURA DE LA DECISIÓN PÚBLICA DESDE UN ABORDAJE INTEGRAL</t>
  </si>
  <si>
    <t>Personal Civil de las Fuerzas Armadas</t>
  </si>
  <si>
    <t>Ley Marco 48</t>
  </si>
  <si>
    <t>Personal Contratado</t>
  </si>
  <si>
    <t>Sistema Nacional de la Profesión Administrativa</t>
  </si>
  <si>
    <t>Personal del Instituto Nacional de Tecnologías Agropecuarias</t>
  </si>
  <si>
    <t>Personal del CONICET</t>
  </si>
  <si>
    <t>Personal de la Dirección Nacional de Vialidad</t>
  </si>
  <si>
    <t>Personal de Seguridad y Defensa de la Gendarmería Nacional</t>
  </si>
  <si>
    <t>Personal de Seguridad y Defensa del Servicio Penitenciario Nacional</t>
  </si>
  <si>
    <t>Personal de la Comisión Nacional de Energía Atómica</t>
  </si>
  <si>
    <t>Carrera profesional hospitalaria Dto. 277/91</t>
  </si>
  <si>
    <t>Personal de la SIGEN</t>
  </si>
  <si>
    <t>Personal de la Comisión Nacional de Valores</t>
  </si>
  <si>
    <t>Personal de Seguridad y Defensa de la Prefectura Naval</t>
  </si>
  <si>
    <t>Personal Administradores Gubernamentales</t>
  </si>
  <si>
    <t>Personal de la Dirección General Impositiva</t>
  </si>
  <si>
    <t>Personal del Ente Nacional Regulador del Gas</t>
  </si>
  <si>
    <t>Funcionarios fuera de nivel</t>
  </si>
  <si>
    <t>Personal de la Superintendencia de Riesgos del Trabajo</t>
  </si>
  <si>
    <t>Personal de la Dirección General de Fabricaciones Militares</t>
  </si>
  <si>
    <t>Personal del Instituto Nacional de Tecnología Industrial</t>
  </si>
  <si>
    <t>Personal de la Comisión Nacional de Regulación del Transporte</t>
  </si>
  <si>
    <t>Personal Docente</t>
  </si>
  <si>
    <t>Autoridades Superiores</t>
  </si>
  <si>
    <t>Personal del Servicio Exterior</t>
  </si>
  <si>
    <t>Personal del Organismo Regulador de Seguridad de Presas</t>
  </si>
  <si>
    <t>Personal del Instituto Nacional de la Propiedad Industrial</t>
  </si>
  <si>
    <t>Personal de Guardaparques Nacionales</t>
  </si>
  <si>
    <t>Personal convencionado de la Administración Nacional de la Seguridad Social</t>
  </si>
  <si>
    <t>Otros</t>
  </si>
  <si>
    <t>Armada Argentina</t>
  </si>
  <si>
    <t>Fuerza Aérea Argentina</t>
  </si>
  <si>
    <t>Servicio Nacional de Sanidad y Calidad Agroalimentaria</t>
  </si>
  <si>
    <t>CONICET</t>
  </si>
  <si>
    <t>Ministerio de Seguridad</t>
  </si>
  <si>
    <t>Ministerio de Economía y Finanzas Públicas</t>
  </si>
  <si>
    <t>Administración de Parques Nacionales</t>
  </si>
  <si>
    <t>Gendarmería Nacional</t>
  </si>
  <si>
    <t>Ministerio de Agricultura, Ganadería y Pesca</t>
  </si>
  <si>
    <t>Ministerio de Educación</t>
  </si>
  <si>
    <t>Ministerio de Salud y Ambiente</t>
  </si>
  <si>
    <t>Ministerio del Interior</t>
  </si>
  <si>
    <t>Secretaría Nacional de Niñez, Adolescencia y Familia</t>
  </si>
  <si>
    <t>Ministerio de Industria</t>
  </si>
  <si>
    <t>Ministerio de Justicia y Derechos Humanos</t>
  </si>
  <si>
    <t>Ministerio de Desarrollo Social</t>
  </si>
  <si>
    <t>Dirección Nacional de Migraciones</t>
  </si>
  <si>
    <t>Ministerio de Defensa</t>
  </si>
  <si>
    <t>ANMAT</t>
  </si>
  <si>
    <t>Servicio Penitenciario Federal</t>
  </si>
  <si>
    <t>Ministerio de Transporte</t>
  </si>
  <si>
    <t>Ministerio de Ciencia, Tecnología e Innovación Productiva</t>
  </si>
  <si>
    <t>Corredores Viales S.A.</t>
  </si>
  <si>
    <t>Prefectura Naval Argentina</t>
  </si>
  <si>
    <t>Instituto Nacional de Vitivinicultura</t>
  </si>
  <si>
    <t>Servicio Meteorológico Nacional</t>
  </si>
  <si>
    <t>Secretaría General</t>
  </si>
  <si>
    <t>Superintendencia de Servicios de Salud</t>
  </si>
  <si>
    <t>Comisión Nacional de Energía Atómica</t>
  </si>
  <si>
    <t>Superintendencia de Seguros de la Nación</t>
  </si>
  <si>
    <t>Ministerio de Turismo</t>
  </si>
  <si>
    <t>Junta de Seguridad del Transporte</t>
  </si>
  <si>
    <t>Agencia Nacional de Discapacidad</t>
  </si>
  <si>
    <t>Comisión Nacional de Valores</t>
  </si>
  <si>
    <t>INIDEP</t>
  </si>
  <si>
    <t>Instituto Geográfico Nacional</t>
  </si>
  <si>
    <t>Caja de Retiros, Jubilaciones y Pensiones de la Policía Federal</t>
  </si>
  <si>
    <t>Casa de Moneda S.E.</t>
  </si>
  <si>
    <t>Secretaría de Gobierno de Modernización de la Nación</t>
  </si>
  <si>
    <t>Grupo Provincia S.A.</t>
  </si>
  <si>
    <t>Dirección General de Fabricaciones Militares</t>
  </si>
  <si>
    <t>Superintendencia de Riesgos de Trabajo</t>
  </si>
  <si>
    <t>Agencia Nacional de Seguridad Vial</t>
  </si>
  <si>
    <t>Secretaría de Innovación Pública</t>
  </si>
  <si>
    <t>Aerolíneas Argentinas S.A.</t>
  </si>
  <si>
    <t>Agencia Nacional de Promoción Científica y Tecnológica</t>
  </si>
  <si>
    <t>SEGEMAR</t>
  </si>
  <si>
    <t>Ministerio Público de la Defensa</t>
  </si>
  <si>
    <t>Hospital SOMMER</t>
  </si>
  <si>
    <t>Teatro Nacional Cervantes</t>
  </si>
  <si>
    <t>ENARGAS</t>
  </si>
  <si>
    <t>Instituto Nacional del Cáncer</t>
  </si>
  <si>
    <t>Entidad Binacional Yacyreta</t>
  </si>
  <si>
    <t>ANSES</t>
  </si>
  <si>
    <t>Estado Mayor Conjunto de las Fuerzas Armadas</t>
  </si>
  <si>
    <t>Secretaría de Políticas Integrales sobre Drogas</t>
  </si>
  <si>
    <t>Unidad de Información Financiera</t>
  </si>
  <si>
    <t>Yacimiento Carbonífero Río Turbio</t>
  </si>
  <si>
    <t>Comisión Nacional de Regulación del Transporte</t>
  </si>
  <si>
    <t>Instituto Nacional del Agua</t>
  </si>
  <si>
    <t>ENRE</t>
  </si>
  <si>
    <t>Colonia Montes de Oca</t>
  </si>
  <si>
    <t>Comisión Nacional de Comunicaciones</t>
  </si>
  <si>
    <t>Ministerio de Energía y Minería</t>
  </si>
  <si>
    <t>Consejo de la Magistratura - Poder Judicial de la Nación</t>
  </si>
  <si>
    <t>Servicio Nacional de Rehabilitación</t>
  </si>
  <si>
    <t>Autoridad Regulatoria Nuclear</t>
  </si>
  <si>
    <t>Biblioteca Nacional</t>
  </si>
  <si>
    <t>Instituto Nacional del Teatro</t>
  </si>
  <si>
    <t>Intercargo S.A.</t>
  </si>
  <si>
    <t>Ministerio de Planificación Federal, Inversión Pública y Servicios</t>
  </si>
  <si>
    <t>Tribunal Fiscal de la Nación</t>
  </si>
  <si>
    <t>Secretaría de Medios y Comunicación Pública</t>
  </si>
  <si>
    <t>Organismo Regulador de Seguridad de Presas</t>
  </si>
  <si>
    <t>Ente Nacional de Obras Hídricas de Saneamiento</t>
  </si>
  <si>
    <t>INCUCAI</t>
  </si>
  <si>
    <t>Tribunal de Tasaciones de la Nación</t>
  </si>
  <si>
    <t>Instituto Nacional de Rehabilitación Psicofísica del Sur</t>
  </si>
  <si>
    <t>Fondo Nacional de las Artes</t>
  </si>
  <si>
    <t>Nación Servicios S.A.</t>
  </si>
  <si>
    <t>Télam S.E. Agencia Nacional de Noticias</t>
  </si>
  <si>
    <t>Comisión Nacional de Evaluación y Acreditación Universitaria</t>
  </si>
  <si>
    <t>Actividades Transversales</t>
  </si>
  <si>
    <t>Desarrollo de habilidades blandas</t>
  </si>
  <si>
    <t>Sistemas, procesos y tecnologías</t>
  </si>
  <si>
    <t>Campos de Práctica</t>
  </si>
  <si>
    <t xml:space="preserve"> Conferencias INAP</t>
  </si>
  <si>
    <t>Programa Federal</t>
  </si>
  <si>
    <t>Plan Federal</t>
  </si>
  <si>
    <t>Ingresantes: Administ. y Serv. Grales.</t>
  </si>
  <si>
    <t>Ingresantes: Técnicos-Profesionales</t>
  </si>
  <si>
    <t>Programa/área</t>
  </si>
  <si>
    <t>C7. Cantidad de cursos/actividades según rango de cantidad de inscripciones</t>
  </si>
  <si>
    <t>Cursos/actividades</t>
  </si>
  <si>
    <t>Curso/actividad</t>
  </si>
  <si>
    <t>LOS PROCEDIMIENTOS ADMINISTRATIVOS Y LA GESTIÓN DOCUMENTAL ELECTRÓNICA (APT)</t>
  </si>
  <si>
    <t>GESTIÓN POR OBJETIVOS Y RESULTADOS. SISTEMAS DE INDICADORES PARA EL SEGUIMIENTO DE LA GESTIÓN (APT)</t>
  </si>
  <si>
    <t>Inscripciones</t>
  </si>
  <si>
    <t>C18. Cantidad de cursos/actividades según programa, área y rango de duración (en horas)</t>
  </si>
  <si>
    <t>Registro Nacional de las Personas (RENAPER)</t>
  </si>
  <si>
    <t>Instituto Nacional de Tecnología Agropecuaria (INTA)</t>
  </si>
  <si>
    <t>Instituto de Obra Social de las Fuerzas Armadas (IOSFA)</t>
  </si>
  <si>
    <t>Ministerio de las Mujeres, Géneros y Diversidad (MMGyD)</t>
  </si>
  <si>
    <t>Instituto Nacional de Estadística y Censos (INDEC)</t>
  </si>
  <si>
    <t>Autoridad de Cuenca Matanza Riachuelo (ACUMAR)</t>
  </si>
  <si>
    <t>Instituto Nacional de Asociativismo y Economía Social (INAES)</t>
  </si>
  <si>
    <t>Administración Nacional de Aviación Civil (ANAC)</t>
  </si>
  <si>
    <t>Ente Regulador de Agua y Saneamiento (ERAS)</t>
  </si>
  <si>
    <t>Comisión Nacional de Actividades Espaciales (CONAE)</t>
  </si>
  <si>
    <t>Gestión del empleo público</t>
  </si>
  <si>
    <t>Los datos para la generación del IEC se obtienen del Sistema de Acreditación INAP (SAI).</t>
  </si>
  <si>
    <t>En aquellos cuadros donde figure una categoría denominada «S/D», esta engloba a las inscripciones que no cuentan con el dato que muestra el cuadro.</t>
  </si>
  <si>
    <t>En aquellos cuadros donde figure una categoría denominada «No corresponde», esta engloba a las inscripciones que no pertenecen al escalafón Sistema Nacional de Empleo Público (SINEP).</t>
  </si>
  <si>
    <t>En aquellos cuadros donde figure una categoría denominada «Otros», esta engloba a una diversidad de datos.</t>
  </si>
  <si>
    <t>La categoría «Cursando» engloba a todas las inscripciones que se encuentran cursando en el cuatrimestre correspondiente al presente IEC.</t>
  </si>
  <si>
    <t>La categoría «Con vacante asignada» engloba a todas las inscripciones a las cuales se les asignó una vacante para un curso que dará comienzo en una fecha posterior a la del cierre del presente IEC.</t>
  </si>
  <si>
    <t>Ausentes/libres</t>
  </si>
  <si>
    <t>Capacidades Específicas para la Gestión Pública</t>
  </si>
  <si>
    <t>RÉGIMEN DE OBSEQUIOS Y VIAJES FINANCIADOS POR TERCEROS A FUNCIONARIOS PÚBLICOS. DECRETO 1179/2016 (AG)</t>
  </si>
  <si>
    <t>Autoridad Federal de Servicios de Comunicación Audiovisual (AFSCA)</t>
  </si>
  <si>
    <t>101 a 130 h</t>
  </si>
  <si>
    <t>131 a 160 h</t>
  </si>
  <si>
    <t>161 a 200 h</t>
  </si>
  <si>
    <t>Administración Financiera</t>
  </si>
  <si>
    <t>VIOLENCIA CONTRA LAS NIÑAS, NIÑOS Y ADOLESCENTES. ESTRATEGIAS DE PREVENCIÓN E INTERVENCIÓN</t>
  </si>
  <si>
    <t>SENSIBILIZACIÓN EN LA TEMÁTICA DE GÉNERO Y VIOLENCIA POR MOTIVOS DE GÉNERO</t>
  </si>
  <si>
    <t>CUESTIÓN DE LAS ISLAS MALVINAS</t>
  </si>
  <si>
    <t>CONDUCCIÓN SEGURA, MARCO NORMATIVO Y SEGURIDAD VIAL</t>
  </si>
  <si>
    <t>CAPACIDADES PARA LA GESTIÓN PÚBLICA DEL FUTURO: FORMACIÓN E INTEGRACIÓN DE TECNOLOGÍAS EN EL ESTADO</t>
  </si>
  <si>
    <t>CUIDADOS SANITARIOS PREVENTIVOS PARA TRABAJADORAS Y TRABAJADORES DE LA ADMINISTRACIÓN PÚBLICA</t>
  </si>
  <si>
    <t>PREVENCIÓN DE LOS CONSUMOS PROBLEMÁTICOS DE SUSTANCIAS EN EL ÁMBITO LABORAL PARA LA ADMINISTRACIÓN PÚBLICA NACIONAL</t>
  </si>
  <si>
    <t>CONCEPTOS FUNDAMENTALES SOBRE SALUD MENTAL. CUIDADO Y AUTOCUIDADO INTEGRAL DE LA SALUD MENTAL</t>
  </si>
  <si>
    <t>BAPIN III, CARGA OPERATIVA</t>
  </si>
  <si>
    <t>INTRODUCCIÓN A LOS PRINCIPIOS DE CALIDAD EN LA GESTIÓN PÚBLICA – EDICIÓN 2023</t>
  </si>
  <si>
    <t>BUENAS PRÁCTICAS DE CIBERSEGURIDAD</t>
  </si>
  <si>
    <t>PROGRAMA PARA INGRESANTES DEL SINEP AGRUPAMIENTO GENERAL CON SUPLEMENTO POR CAPACITACIÓN TERCIARIA Y DEL AGRUPAMIENTO PROFESIONAL Y/O CIENTÍFICO TÉCNICO CON Y SIN FUNCIONES EJECUTIVAS O DE JEFATURA - RES. SGYCA N.° 384/14</t>
  </si>
  <si>
    <t>¿CUÁNTO MERCADO SOPORTA EL MEDIO AMBIENTE? POLÍTICAS PÚBLICAS PARA LA TRANSICIÓN ENERGÉTICA Y EL DESARROLLO ECONÓMICO Y SOCIAL</t>
  </si>
  <si>
    <t>COMUNICACIÓN CLARA EN LOS SERVICIOS DE ATENCIÓN CIUDADANA</t>
  </si>
  <si>
    <t>INTRODUCCIÓN A LOS PROCEDIMIENTOS PARA LA ASIGNACIÓN, LOCACIÓN, DONACIÓN Y ADQUISICIÓN DE INMUEBLES EN LA APN</t>
  </si>
  <si>
    <t>CLAVES PARA ENTENDER LA IA. LOS USOS DEL CHATGPT EN LA GESTIÓN PÚBLICA</t>
  </si>
  <si>
    <t>INTRODUCCIÓN A LA GESTIÓN DE RIESGOS DE INTEGRIDAD</t>
  </si>
  <si>
    <t>JORNADA POR LOS 50 AÑOS DEL INAP: CAPACITACIÓN Y GESTIÓN DEL CONOCIMIENTO EN LA ADMINISTRACIÓN PÚBLICA. AVANCES, TAREAS PENDIENTES Y DESAFÍOS DE LA CUARTA REVOLUCIÓN INDUSTRIAL</t>
  </si>
  <si>
    <t>IMPLEMENTACIÓN DEL PAGO POR TRANSFERENCIA INMEDIATA A BENEFICIARIOS, A TRAVÉS DEL SERVICIO DE INTEROPERABILIDAD DEL BANCO DE LA NACIÓN ARGENTINA</t>
  </si>
  <si>
    <t>PRINCIPIOS Y NORMATIVA DE ÉTICA PÚBLICA, INTEGRIDAD Y TRANSPARENCIA EN LA GESTIÓN PÚBLICA</t>
  </si>
  <si>
    <t>DISEÑO DE PROYECTOS CON FINANCIAMIENTO MULTILATERAL</t>
  </si>
  <si>
    <t>PREVENCIÓN DE RIESGOS CON EL USO DE ELECTRICIDAD</t>
  </si>
  <si>
    <t>VOCES DE AUTORÍA - CAPACIDADES COMUNICACIONALES PARA GESTIONAR LAS CRISIS Y EL RIESGO</t>
  </si>
  <si>
    <t>LA UNIDAD REQUIRENTE EN LA GESTIÓN DE COMPRA</t>
  </si>
  <si>
    <t>SISTEMAS DE INDICADORES PARA LA EVALUACIÓN DE LA CALIDAD ESTATAL</t>
  </si>
  <si>
    <t>PLANIFICACIÓN Y SEGUIMIENTO CON PERSPECTIVA DE GÉNERO</t>
  </si>
  <si>
    <t>CICLO DE CONFERENCIAS INAP: ÉTICA EN EL USO DE LOS VEHÍCULOS DEL ESTADO</t>
  </si>
  <si>
    <t>¿QUIÉN MANEJA MIS EMOCIONES? ¿YO O MI CEREBRO?</t>
  </si>
  <si>
    <t>¿GRUPOS DE TRABAJO O TRABAJO EN EQUIPO?</t>
  </si>
  <si>
    <t>MEJORA DE SERVICIOS PÚBLICOS</t>
  </si>
  <si>
    <t>DECLARACIÓN JURADA DE INTERESES: IMPLEMENTACIÓN DEL DECRETO 202/2017 EN EL MARCO DEL RÉGIMEN DE CONTRATACIONES DE LA ADMINISTRACIÓN NACIONAL</t>
  </si>
  <si>
    <t>ADOPCIÓN DE NUEVAS TECNOLOGÍAS: INTELIGENCIA ARTIFICIAL</t>
  </si>
  <si>
    <t>VISUALIZACIÓN Y COMUNICACIÓN DE LA INFORMACIÓN PARA LA TOMA DE DECISIÓN EN LA GESTIÓN PÚBLICA</t>
  </si>
  <si>
    <t>HERRAMIENTAS ESTADÍSTICAS PARA LA FORMULACIÓN, MONITOREO Y EVALUACIÓN DE PROYECTOS Y PROGRAMAS SOCIALES</t>
  </si>
  <si>
    <t>MANUAL DE ESTÁNDARES DE ESPACIOS DE TRABAJO DEL ESTADO NACIONAL</t>
  </si>
  <si>
    <t>JORNADA DE TESORERÍAS JURISDICCIONALES - EDICIÓN 2023</t>
  </si>
  <si>
    <t>PERSPECTIVA DE GÉNERO EN LAS COMPRAS PÚBLICAS SOSTENIBLES</t>
  </si>
  <si>
    <t>SISTEMA E-SIDIF: TARJETA DE COMPRA CORPORATIVA – FONDO ROTATORIO</t>
  </si>
  <si>
    <t>BLOCKCHAIN Y LA ADMINISTRACIÓN PÚBLICA, UN ACERCAMIENTO AL PROYECTO BLOCKCHAIN FEDERAL ARGENTINA</t>
  </si>
  <si>
    <t>REPLANTEOS Y DESAFÍOS EDUCATIVOS ANTE LA INTELIGENCIA ARTIFICIAL GENERATIVA</t>
  </si>
  <si>
    <t>SISTEMA INTEGRADO DE GESTIÓN BIBLIOTECARIA: KOHA</t>
  </si>
  <si>
    <t>CICLO DE CONFERENCIAS INAP: RECOMENDACIONES PARA UNA INTELIGENCIA ARTIFICIAL FIABLE</t>
  </si>
  <si>
    <t>APORTES Y PERSPECTIVAS DE LA INTELIGENCIA ARTIFICIAL PARA LA ADMINISTRACIÓN PÚBLICA</t>
  </si>
  <si>
    <t>PRODUCCIÓN DE MATERIALES Y DOCUMENTACIÓN ACCESIBLE</t>
  </si>
  <si>
    <t>ENFOQUE DE LA CALIDAD ESTATAL PARA EL SECTOR PÚBLICO</t>
  </si>
  <si>
    <t>MATERIA ESTADO: EL FUTURO DEL EMPLEO PÚBLICO, LAS TECNOLOGÍAS DIGITALES Y LAS ESTRUCTURAS ESTATALES</t>
  </si>
  <si>
    <t>CICLO DE CONFERENCIAS INAP: HACIA LA TRANSICIÓN ENERGÉTICA</t>
  </si>
  <si>
    <t>FUTURO DEL AGUA: GESTIÓN DE UN RECURSO ESTRATÉGICO</t>
  </si>
  <si>
    <t>ADOPCIÓN DE NUEVAS TECNOLOGÍAS: SERVICIOS DE NUBE</t>
  </si>
  <si>
    <t>CONFLICTOS DE INTERESES Y CAPTURA DE LA DECISIÓN PÚBLICA</t>
  </si>
  <si>
    <t>INTRODUCCIÓN A LA GESTIÓN DE RIESGOS DE SEGURIDAD INFORMÁTICA</t>
  </si>
  <si>
    <t>CICLO DE CONFERENCIAS INAP: ¿POR QUÉ LAS CIENCIAS NECESITAN DEL ESTADO?  PRODUCCIÓN Y APLICACIÓN DEL CONOCIMIENTO PARA EL DESARROLLO ECONÓMICO Y SOCIAL</t>
  </si>
  <si>
    <t>SEMINARIO: NIÑEZ Y ADOLESCENCIA CON PERSPECTIVA DE GÉNERO</t>
  </si>
  <si>
    <t>CONFERENCIAS INAP: MITO Y REALIDAD SOBRE EL EMPLEO PÚBLICO. RADIOGRAFÍA DE UN SECTOR SOBRE EL QUE SE HABLA MUCHO Y SE SABE POCO</t>
  </si>
  <si>
    <t>SENSIBILIZAR Y CONOCER: LA TRANSVERSALIZACIÓN DE LA PERSPECTIVA DE GÉNERO EN LA CAPACITACIÓN</t>
  </si>
  <si>
    <t>JORNADA DE CONTADURÍAS JURISDICCIONALES - EDICIÓN 2023</t>
  </si>
  <si>
    <t>HERRAMIENTAS PARA LA REDACCIÓN EN EL ÁMBITO LABORAL</t>
  </si>
  <si>
    <t>DISEÑOS DE ACTIVIDADES DE CAPACITACIÓN JURISDICCIONALES: PROFUNDIZACIÓN PARA LA MEJORA CONTINUA</t>
  </si>
  <si>
    <t>EL DESIGN THINKING APLICADO A LA GESTIÓN PÚBLICA</t>
  </si>
  <si>
    <t>MEDIOS E INFORMACIÓN EN EL DELITO DE TRATA DE PERSONAS</t>
  </si>
  <si>
    <t>APRENDIZAJE SIN BARRERAS: DISPOSITIVO DE ACOMPAÑAMIENTO PERSONALIZADO PARA PERSONAS CON DISCAPACIDAD</t>
  </si>
  <si>
    <t>HERRAMIENTAS DIDÁCTICAS PARA DINAMIZAR LOS ENCUENTROS EN LÍNEA</t>
  </si>
  <si>
    <t>RECURSO EXTRAORDINARIO FEDERAL: ALCANCE MATERIAL, RECAUDOS FORMALES Y CASUÍSTICA JURISPRUDENCIAL DE SU TRAMITACIÓN</t>
  </si>
  <si>
    <t>CRITERIOS DE EVALUACIÓN DE LAS OFERTAS</t>
  </si>
  <si>
    <t>LAS TECNOLOGÍAS DIGITALES EN LA FORMACIÓN DE PERSONAS ADULTAS TRABAJADORAS</t>
  </si>
  <si>
    <t>GESTIÓN DE LA SEGURIDAD DE LA INFORMACIÓN EN LAS ORGANIZACIONES</t>
  </si>
  <si>
    <t>TRABAJO COLABORATIVO EN REDES DE INFORMACIÓN PARA BIBLIOTECAS Y CENTROS DE DOCUMENTACIÓN E INFORMACIÓN</t>
  </si>
  <si>
    <t>FERROCARRILES, SUBE, AEROLÍNEAS… ¿QUÉ FUNCIÓN TIENE EL ESTADO EN LA MEJORA DEL TRANSPORTE? POLÍTICAS INTEGRALES PARA LA MOVILIDAD Y LA INTEGRACIÓN DE ARGENTINA</t>
  </si>
  <si>
    <t>GARANTÍAS PARA APN</t>
  </si>
  <si>
    <t>GESTIÓN DE INCIDENTES DE SEGURIDAD INFORMÁTICA</t>
  </si>
  <si>
    <t>CURSO INTERAMERICANO DE ADMINISTRACIÓN FINANCIERA Y CONTROL DEL SECTOR PÚBLICO NACIONAL - APT</t>
  </si>
  <si>
    <t>AUDITORÍA DE LA TECNOLOGÍA DE LA INFORMACIÓN - METODOLOGÍAS, NORMAS Y ESTÁNDARES</t>
  </si>
  <si>
    <t>DIPLOMATURA ISLAS MALVINAS, ATLÁNTICO SUR, ANTÁRTIDA: UNA POLÍTICA DE ESTADO (FOPECAP)</t>
  </si>
  <si>
    <t>TOTAL</t>
  </si>
  <si>
    <t>Subtotal SINEP</t>
  </si>
  <si>
    <t>No Corresponde</t>
  </si>
  <si>
    <t/>
  </si>
  <si>
    <t>Total SINEP</t>
  </si>
  <si>
    <t>NA</t>
  </si>
  <si>
    <t>Agencia de Acceso a la Información Pública</t>
  </si>
  <si>
    <t>Secretaría de Comunicación y Prensa</t>
  </si>
  <si>
    <t>Instituto Nacional de Asuntos Indígenas</t>
  </si>
  <si>
    <t>NucleoEléctrica Argentina S.A.</t>
  </si>
  <si>
    <t>RESTO DE JURISDICCIONES (3)</t>
  </si>
  <si>
    <t>Talleres Navales Dársena Norte (TANDANOR)</t>
  </si>
  <si>
    <t>Instituto Nacional de Propiedad Industrial (INPI)</t>
  </si>
  <si>
    <t>Empresa Argentina de Navegación Aérea S.E. (EANA)</t>
  </si>
  <si>
    <t>Cursos/Actividades</t>
  </si>
  <si>
    <t>Conferencias INAP</t>
  </si>
  <si>
    <t>201 0 más h</t>
  </si>
  <si>
    <t>DIPLOMATURA EN ADMINISTRACIÓN PÚBLICA REMOTA EDICIÓN 2023 (FOPECAP)</t>
  </si>
  <si>
    <t>BUENAS PRÁCTICAS DURANTE LA TRAMITACIÓN DE LOS PROCEDIMIENTOS ADMINISTRATIVOS (APT)</t>
  </si>
  <si>
    <t>PROGRAMACIÓN WEB FULL STACK (NIVEL 1)</t>
  </si>
  <si>
    <t>Aprobadas</t>
  </si>
  <si>
    <t>Desaprobadas</t>
  </si>
  <si>
    <t>Período</t>
  </si>
  <si>
    <t>Estado, administración y políticas públicas</t>
  </si>
  <si>
    <t xml:space="preserve"> Formación 2023 INAP-FOPECAP</t>
  </si>
  <si>
    <t>Campos de Práctica-Trayectos Formativos</t>
  </si>
  <si>
    <t>CAPACITACIÓN EN AMBIENTE. LEY YOLANDA (27.592)</t>
  </si>
  <si>
    <t>ABC-LEY MICAELA</t>
  </si>
  <si>
    <t>SISTEMA GDE: MÓDULOS CCOO, GEDO, EE-NIVEL I (VIRTUAL TUTORADO)</t>
  </si>
  <si>
    <t>CAPACITACIÓN EN AMBIENTE. LEY YOLANDA (27,592 SECTORIAL DEFENSA)</t>
  </si>
  <si>
    <t>PROGRAMA PARA INGRESANTES DEL AGRUPAMIENTO GENERAL SINEP (CAPACITACIÓN OBLIGATORIA PARA PERSONAL INGRESANTE POR CONCURSO - PLANTA PERMANENTE - RES. SGYCA N.° 384/14</t>
  </si>
  <si>
    <t>SISTEMA GDE: MÓDULOS CCOO, GEDO, EE,-NIVEL I (PRESENCIAL)</t>
  </si>
  <si>
    <t>INTEGRIDAD EN COMPRAS Y CONTRATACIONES (DECRETO 202/17)</t>
  </si>
  <si>
    <t>SISTEMA GDE: MÓDULOS CCOO, GEDO, EE-NIVEL I (VIRTUAL SINCRÓNICO)</t>
  </si>
  <si>
    <t>GESTIÓN DEL RÉGIMEN DISCIPLINARIO (AUTOGESTIONADO)</t>
  </si>
  <si>
    <t>PLATAFORMA DE TRÁMITES A DISTANCIA (TAD) (VIRTUAL TUTORADO)</t>
  </si>
  <si>
    <t>CICLO DE CONFERENCIAS INAP: ¿REDUCCIÓN DEL ESTADO O TRANSFORMACIÓN DE SUS FUNCIONES? SIGNIFICADOS DE UN NUEVO PROGRAMA DE ESTADO MÍNIMO EN LA ARGENTINA</t>
  </si>
  <si>
    <t>ABOGAR: TEORÍA DE LA ARGUMENTACIÓN JURÍDICA (CÓD. 08 ED. 2022/2023)</t>
  </si>
  <si>
    <t>ABOGAR: BIENES DEL ESTADO (CÓD. 09 ED. 2022/2023)</t>
  </si>
  <si>
    <t>ABOGAR: EMPLEO PÚBLICO Y DERECHO A LA SEGURIDAD SOCIAL (CÓD. 10 ED. 2022/2023)</t>
  </si>
  <si>
    <t>ABOGAR: EL ESTADO EN JUICIO (CÓD. 13 ED. 2022/2023)</t>
  </si>
  <si>
    <t>ABOGAR: CONTRATACIONES PÚBLICAS (CÓD. 14 ED. 2022/2023)</t>
  </si>
  <si>
    <t>ABOGAR: RESPONSABILIDAD DEL ESTADO (CÓD. 12 ED. 2022/2023)</t>
  </si>
  <si>
    <t>ABOGAR: PODER DE POLICÍA, SERVICIO PÚBLICO Y FOMENTO (CÓD. 11 ED. 2022/2023)</t>
  </si>
  <si>
    <t>SEMINARIO 2: METODOLOGÍA DE LA INVESTIGACIÓN (ABOGAR)</t>
  </si>
  <si>
    <t>LA PLANIFICACIÓN EN LA ADMINISTRACIÓN PÚBLICA. UNA ORIENTACIÓN PRÁCTICA (APT)</t>
  </si>
  <si>
    <t>MAIL VS. WHATSAPP. SUBIENDO AL RING DE LA TECNOLOGÍA. GESTIÓN DE LAS CONVERSACIONES EN EL CONTEXTO DIGITAL</t>
  </si>
  <si>
    <t>SISTEMA DE FORMULACIÓN DE PRESUPUESTO DE GASTOS EN PERSONAL (E-PROA - EDICIÓN 2023)</t>
  </si>
  <si>
    <t>ABOGAR: PROCEDIMIENTOS ADMINISTRATIVOS ESPECIALES (CÓD. 16B ED. 2022/2023)</t>
  </si>
  <si>
    <t>ABOGAR: PROCEDIMIENTO ADMINISTRATIVO GENERAL (CÓD. 15B ED. 2022/2023)</t>
  </si>
  <si>
    <t>ABOGAR: EL PROCEDIMIENTO ADMINISTRATIVO EN LA CONTRATACIÓN PÚBLICA (CÓD. 17B ED. 2022/2023)</t>
  </si>
  <si>
    <t>ABOGAR: POTESTAD REGULATORIA DEL ESTADO (CÓD. 18B ED. 2022/2023)</t>
  </si>
  <si>
    <t>ABOGAR: RÉGIMEN DISCIPLINARIO (CÓD. 19B ED. 2022/2023)</t>
  </si>
  <si>
    <t>SISTEMA GDE: MÓDULOS CCOO, GEDO, EE-NIVEL II (VIRTUAL TUTORADO)</t>
  </si>
  <si>
    <t>ABOGAR: PRÁCTICA PROFESIONAL DE ASESORAMIENTO JURÍDICO DEL ESTADO (CÓD. 20B ED. 2022/2023)</t>
  </si>
  <si>
    <t>ACCESIBILIDAD WEB: TÉCNICAS Y HERRAMIENTAS PARA MEJORARLA (VIRTUAL)</t>
  </si>
  <si>
    <t>LINEAMIENTOS DE INTEGRIDAD Y ÉTICA PÚBLICA PARA EL SECTOR PRIVADO: ASPECTOS ESENCIALES DE LA RESPONSABILIDAD CORPORATIVA PARA PREVENIR LA CORRUPCIÓN (LEY 27.401)</t>
  </si>
  <si>
    <t>FORMACIÓN Y DESARROLLO DE EQUIPOS DE TRABAJO (APT)</t>
  </si>
  <si>
    <t>APORTES PARA LA PREVENCIÓN DE LAS ENFERMEDADES CRÓNICAS NO TRANSMISIBLES (ECNT EN EL CONTEXTO LABORAL)</t>
  </si>
  <si>
    <t>DIPLOMATURA EN METODOLOGÍAS ÁGILES PARA LA ADMINISTRACIÓN PÚBLICA (FOPECAP)</t>
  </si>
  <si>
    <t>SENSIBILIZACIÓN EN LA TEMÁTICA DE GÉNERO Y VIOLENCIA POR MOTIVOS DE GÉNERO (PLAN FEDERAL)</t>
  </si>
  <si>
    <t>DIPLOMATURA EN GESTIÓN DE LOS RR.HH. EN EL SECTOR PÚBLICO EDICIÓN 2023 (FOPECAP)</t>
  </si>
  <si>
    <t>XX REUNIÓN ESPECIALIZADA DE ORGANISMOS GUBERNAMENTALES DE CONTROL INTERNO DEL MERCOSUR (REOGCI)</t>
  </si>
  <si>
    <t>DIPLOMATURA EN PAQUETE ADOBE (ILLUSTRATOR, PHOTOSHOP, INDESIGN: NIVEL AVANZADO EDICIÓN 2023 (FOPECAP)</t>
  </si>
  <si>
    <t>CURSO DE FOTOGRAFÍA DIGITAL PARA PIEZAS GRÁFICAS (FOPECAP)</t>
  </si>
  <si>
    <t>CURSO UNIVERSITARIO DE FORMACIÓN EN LA GESTIÓN DE COMPRAS Y CONTRATACIONES PÚBLICAS: X EDICIÓN (FOPECAP)</t>
  </si>
  <si>
    <t>DIPLOMATURA EN PAQUETE ADOBE (ILLUSTRATOR, PHOTOSHOP, INDESIGN) NIVEL INICIAL EDICIÓN 2023 (FOPECAP)</t>
  </si>
  <si>
    <t>TIC Y HABILIDADES BLANDAS, TENSIONES Y ENCUENTROS EN EL DESARROLLO DEL TRABAJO EN EQUIPO</t>
  </si>
  <si>
    <t>NORMAS GENERALES DE CONTROL INTERNO - RESOLUCIÓN N.° 172-2014 SGN</t>
  </si>
  <si>
    <t>ABOGAR: FUNDAMENTOS CONSTITUCIONALES DE LA REVISIÓN JUDICIAL DE LA ACTIVIDAD ADMINISTRATIVA (CÓD. 15A ED. 2022/2023)</t>
  </si>
  <si>
    <t>COMUNICACIÓN ASERTIVA: ESTRATEGIAS INNOVADORAS PARA COMUNICAR AL INTERIOR DE LOS ORGANISMOS PÚBLICOS (FOPECAP)</t>
  </si>
  <si>
    <t>II ENCUENTRO INSTITUCIONAL 2023: PROGRAMA VINCULACIÓN Y TRABAJO INAP-CTC/SNC (PIC. LINEAMIENTOS ESTRATÉGICOS PARA LA CAPACITACIÓN)</t>
  </si>
  <si>
    <t>ABOGAR: EL PROCESO CONTENCIOSO ADMINISTRATIVO FEDERAL (CÓD. 16A ED. 2022/2023)</t>
  </si>
  <si>
    <t>ABOGAR: EL RECURSO EXTRAORDINARIO FEDERAL Y LA DEFENSA DEL ESTADO EN INSTANCIAS INTERNACIONALES (CÓD. 19A ED. 2022/2023)</t>
  </si>
  <si>
    <t>ABOGAR: LOS PROCESOS EXPROPIATORIOS, EJECUCIONES FISCALES Y OTROS JUICIOS (CÓD. 18A ED. 2022/2023)</t>
  </si>
  <si>
    <t>ABOGAR: PROCESOS URGENTES. AMPARO, HABEAS CORPUS, HABEAS DATA Y MEDIDAS CAUTELARES (CÓD. 17A ED. 2022/2023)</t>
  </si>
  <si>
    <t>ABOGAR: PRÁCTICAS PROFESIONALES DE DEFENSA DEL ESTADO EN JUICIO (CÓD. 20A ED. 2022/2023)</t>
  </si>
  <si>
    <t>I ENCUENTRO INSTITUCIONAL 2023: PROGRAMA VINCULACIÓN Y TRABAJO INAP-CTC/SNC (PIC)</t>
  </si>
  <si>
    <t>ALQUILER DE INMUEBLES (ESTADO NACIONAL LOCATARIO - DECRETO 1023/01)</t>
  </si>
  <si>
    <t>* Menos de 100 inscriptos</t>
  </si>
  <si>
    <t>RESTO DE ACTIVIDADES/CURSOS*</t>
  </si>
  <si>
    <t>Sistema Nacional de Empleo Público - Decreto 2098/08</t>
  </si>
  <si>
    <t>Personal Militar de las FF.AA.</t>
  </si>
  <si>
    <t>Personal de la Administración Nacional de Aduanas</t>
  </si>
  <si>
    <t>Personal Docente Civil de FF.AA.</t>
  </si>
  <si>
    <t>Personal de la Comisión Nacional de Comunicaciones</t>
  </si>
  <si>
    <t>Personal del Ministerio de Salud (Dto 1893/83)</t>
  </si>
  <si>
    <t>Personal Científico de las FF.AA.</t>
  </si>
  <si>
    <t>RESTO DE ESCALAFONES*</t>
  </si>
  <si>
    <t>Científico-Técnico</t>
  </si>
  <si>
    <t>Posgrado incompleto</t>
  </si>
  <si>
    <t>Administración Federal de Ingresos Públicos (AFIP)</t>
  </si>
  <si>
    <t>Ministerio de Trabajo, Empleo y Seguridad Social</t>
  </si>
  <si>
    <t>Jefatura de Gabinete de Ministros</t>
  </si>
  <si>
    <t>Estado Mayor General del Ejército</t>
  </si>
  <si>
    <t>Ministerio de Cultura</t>
  </si>
  <si>
    <t>Dirección Nacional de Vialidad (DNV)</t>
  </si>
  <si>
    <t>Ministerio de Relaciones Exteriores, Comercio Internacional y Culto</t>
  </si>
  <si>
    <t>Ministerio de Desarrollo Territorial y Hábitat (MDTH)</t>
  </si>
  <si>
    <t>Administración Nacional de Laboratorios e Inst. de Salud Dr. Carlos G. Malbrán (ANLIS)</t>
  </si>
  <si>
    <t>Secretaría de Ambiente Desarrollo Sustentable</t>
  </si>
  <si>
    <t>Instituto Nacional de Cine y Artes Audiovisuales (Ente Público No Estatal - Dto 1536/02)</t>
  </si>
  <si>
    <t>Sec.retaría Legal y Técnica</t>
  </si>
  <si>
    <t>Hospital Nacional Prof. Alejandro Posadas</t>
  </si>
  <si>
    <t>Sindicatura General de la Nación (SIGEN)</t>
  </si>
  <si>
    <t>Ente Nacional de Comunicaciones (ENACOM)</t>
  </si>
  <si>
    <t>Ministerio de Obras Públicas (MOP)</t>
  </si>
  <si>
    <t>Centro Nacional de Rehabilitación Social (CENARESO)</t>
  </si>
  <si>
    <t>Instituto de Ayuda Financiera para Pago de Retiros y Pensiones Militares</t>
  </si>
  <si>
    <t>INADI</t>
  </si>
  <si>
    <t>Correo Oficial de la República Argentina S.A. (CORASA)</t>
  </si>
  <si>
    <t>Procuración  del Tesoro</t>
  </si>
  <si>
    <t>Instituto Nacional de Tecnología Industrial (INTI)</t>
  </si>
  <si>
    <t>Consejo Nacional de Coordinaciòn de Políticas Sociales</t>
  </si>
  <si>
    <t>Agencia de Administración de Bienes del Estado (AABE)</t>
  </si>
  <si>
    <t>Desarrollo de Capital Humano Ferroviario (DECAHF)</t>
  </si>
  <si>
    <t>Instituto Nacional de Semillas (INASE)</t>
  </si>
  <si>
    <t>Museo Nacional de Bellas  Artes</t>
  </si>
  <si>
    <t>Agencia Nacional de Materiales Controlados (ANMAC)</t>
  </si>
  <si>
    <t>Instituto Nacional de Servicios Sociales para Jubilados y Pensionados</t>
  </si>
  <si>
    <t>Integración Energética Argentina S.A. (IEASA)</t>
  </si>
  <si>
    <t>Centro Internacional para la Promoción de los DD.HH. (CIPDH)</t>
  </si>
  <si>
    <t>RESTO DE JURISDICCIONES*</t>
  </si>
  <si>
    <t>(201 h o más)</t>
  </si>
  <si>
    <t>Formación 2023 INAP-FOPECAP</t>
  </si>
  <si>
    <t>Este sistema es una herramienta que permite gestionar la acreditación de las actividades de capacitación, así como la participación de los agentes en las comisiones. Es el único sistema de registro en el INAP y posee la totalidad de la información necesaria para el funcionamiento de las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</si>
</sst>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3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name val="Arial"/>
      <family val="2"/>
    </font>
    <font>
      <b/>
      <sz val="11"/>
      <name val="Calibri"/>
      <family val="2"/>
      <scheme val="minor"/>
    </font>
    <font>
      <sz val="11"/>
      <name val="Calibri"/>
      <family val="2"/>
      <scheme val="minor"/>
    </font>
    <font>
      <u/>
      <sz val="11"/>
      <color theme="10"/>
      <name val="Calibri"/>
      <family val="2"/>
      <scheme val="minor"/>
    </font>
    <font>
      <b/>
      <u/>
      <sz val="11"/>
      <name val="Calibri"/>
      <family val="2"/>
      <scheme val="minor"/>
    </font>
    <font>
      <sz val="10"/>
      <name val="Calibri"/>
      <family val="2"/>
      <scheme val="minor"/>
    </font>
    <font>
      <sz val="12"/>
      <color theme="1"/>
      <name val="Arial"/>
      <family val="2"/>
    </font>
    <font>
      <sz val="11"/>
      <color theme="0"/>
      <name val="Calibri"/>
      <family val="2"/>
      <scheme val="minor"/>
    </font>
    <font>
      <sz val="12"/>
      <name val="Calibri"/>
      <family val="2"/>
      <scheme val="minor"/>
    </font>
    <font>
      <b/>
      <sz val="12"/>
      <name val="Calibri"/>
      <family val="2"/>
      <scheme val="minor"/>
    </font>
    <font>
      <b/>
      <sz val="22"/>
      <color theme="0"/>
      <name val="Calibri"/>
      <family val="2"/>
      <scheme val="minor"/>
    </font>
    <font>
      <sz val="22"/>
      <color theme="0"/>
      <name val="Calibri"/>
      <family val="2"/>
      <scheme val="minor"/>
    </font>
    <font>
      <b/>
      <sz val="14"/>
      <name val="Calibri"/>
      <family val="2"/>
      <scheme val="minor"/>
    </font>
    <font>
      <sz val="14"/>
      <color theme="1"/>
      <name val="Calibri"/>
      <family val="2"/>
      <scheme val="minor"/>
    </font>
    <font>
      <sz val="14"/>
      <color rgb="FF000000"/>
      <name val="Calibri"/>
      <family val="2"/>
      <scheme val="minor"/>
    </font>
    <font>
      <b/>
      <sz val="14"/>
      <color rgb="FF000000"/>
      <name val="Calibri"/>
      <family val="2"/>
      <scheme val="minor"/>
    </font>
    <font>
      <b/>
      <sz val="10"/>
      <name val="Calibri"/>
      <family val="2"/>
      <scheme val="minor"/>
    </font>
    <font>
      <b/>
      <sz val="10"/>
      <color theme="0"/>
      <name val="Calibri"/>
      <family val="2"/>
      <scheme val="minor"/>
    </font>
    <font>
      <sz val="10"/>
      <color rgb="FFC00000"/>
      <name val="Calibri"/>
      <family val="2"/>
      <scheme val="minor"/>
    </font>
    <font>
      <b/>
      <sz val="10"/>
      <color rgb="FFC00000"/>
      <name val="Calibri"/>
      <family val="2"/>
      <scheme val="minor"/>
    </font>
    <font>
      <sz val="10"/>
      <color theme="0"/>
      <name val="Calibri"/>
      <family val="2"/>
      <scheme val="minor"/>
    </font>
    <font>
      <b/>
      <sz val="10"/>
      <color rgb="FFFF0000"/>
      <name val="Calibri"/>
      <family val="2"/>
      <scheme val="minor"/>
    </font>
    <font>
      <sz val="10"/>
      <color theme="1"/>
      <name val="Calibri"/>
      <family val="2"/>
      <scheme val="minor"/>
    </font>
    <font>
      <sz val="10"/>
      <color indexed="8"/>
      <name val="Calibri"/>
      <family val="2"/>
      <scheme val="minor"/>
    </font>
    <font>
      <b/>
      <sz val="10"/>
      <color indexed="8"/>
      <name val="Calibri"/>
      <family val="2"/>
      <scheme val="minor"/>
    </font>
    <font>
      <b/>
      <sz val="10"/>
      <color theme="1"/>
      <name val="Calibri"/>
      <family val="2"/>
      <scheme val="minor"/>
    </font>
    <font>
      <sz val="10"/>
      <color rgb="FFFF0000"/>
      <name val="Calibri"/>
      <family val="2"/>
      <scheme val="minor"/>
    </font>
    <font>
      <sz val="10"/>
      <name val="Calibri"/>
      <family val="2"/>
    </font>
    <font>
      <b/>
      <sz val="10"/>
      <name val="Calibri"/>
      <family val="2"/>
    </font>
    <font>
      <sz val="10"/>
      <name val="Arial"/>
      <family val="2"/>
    </font>
    <font>
      <u/>
      <sz val="11"/>
      <name val="Calibri"/>
      <family val="2"/>
      <scheme val="minor"/>
    </font>
    <font>
      <u/>
      <sz val="11"/>
      <color theme="0"/>
      <name val="Calibri"/>
      <family val="2"/>
      <scheme val="minor"/>
    </font>
    <font>
      <b/>
      <u/>
      <sz val="22"/>
      <color theme="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rgb="FFF79420"/>
        <bgColor indexed="64"/>
      </patternFill>
    </fill>
    <fill>
      <patternFill patternType="solid">
        <fgColor rgb="FF9283BE"/>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theme="4" tint="0.79998168889431442"/>
      </patternFill>
    </fill>
    <fill>
      <patternFill patternType="solid">
        <fgColor rgb="FFABABAB"/>
        <bgColor indexed="64"/>
      </patternFill>
    </fill>
    <fill>
      <patternFill patternType="solid">
        <fgColor rgb="FFABABAB"/>
        <bgColor theme="4"/>
      </patternFill>
    </fill>
    <fill>
      <patternFill patternType="solid">
        <fgColor rgb="FF45658D"/>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alignment horizontal="right" indent="3"/>
    </xf>
    <xf numFmtId="0" fontId="6" fillId="0" borderId="0"/>
    <xf numFmtId="0" fontId="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cellStyleXfs>
  <cellXfs count="250">
    <xf numFmtId="0" fontId="0" fillId="0" borderId="0" xfId="0">
      <alignment horizontal="right" indent="3"/>
    </xf>
    <xf numFmtId="0" fontId="7" fillId="0" borderId="0" xfId="0" applyFont="1">
      <alignment horizontal="right" indent="3"/>
    </xf>
    <xf numFmtId="0" fontId="8" fillId="0" borderId="0" xfId="0" applyFont="1">
      <alignment horizontal="right" indent="3"/>
    </xf>
    <xf numFmtId="0" fontId="8" fillId="0" borderId="0" xfId="1" applyFont="1" applyAlignment="1">
      <alignment horizontal="center" wrapText="1"/>
    </xf>
    <xf numFmtId="3" fontId="8" fillId="0" borderId="0" xfId="1" applyNumberFormat="1" applyFont="1" applyAlignment="1">
      <alignment horizontal="center" wrapText="1"/>
    </xf>
    <xf numFmtId="3" fontId="8" fillId="0" borderId="0" xfId="0" applyNumberFormat="1" applyFont="1">
      <alignment horizontal="right" indent="3"/>
    </xf>
    <xf numFmtId="0" fontId="10" fillId="0" borderId="0" xfId="2" applyFont="1" applyBorder="1"/>
    <xf numFmtId="4" fontId="8" fillId="0" borderId="0" xfId="0" applyNumberFormat="1" applyFont="1">
      <alignment horizontal="right" indent="3"/>
    </xf>
    <xf numFmtId="0" fontId="11" fillId="0" borderId="0" xfId="0" applyFont="1">
      <alignment horizontal="right" indent="3"/>
    </xf>
    <xf numFmtId="0" fontId="0" fillId="0" borderId="0" xfId="0" applyAlignment="1">
      <alignment horizontal="left" vertical="distributed" wrapText="1"/>
    </xf>
    <xf numFmtId="0" fontId="11" fillId="0" borderId="0" xfId="0" applyFont="1" applyAlignment="1">
      <alignment horizontal="left" vertical="distributed" wrapText="1"/>
    </xf>
    <xf numFmtId="3" fontId="0" fillId="0" borderId="0" xfId="0" applyNumberFormat="1">
      <alignment horizontal="right" indent="3"/>
    </xf>
    <xf numFmtId="0" fontId="0" fillId="2" borderId="0" xfId="0" applyFill="1">
      <alignment horizontal="right" indent="3"/>
    </xf>
    <xf numFmtId="0" fontId="8" fillId="0" borderId="0" xfId="0" applyFont="1" applyAlignment="1">
      <alignment vertical="center"/>
    </xf>
    <xf numFmtId="0" fontId="11"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wrapText="1"/>
    </xf>
    <xf numFmtId="0" fontId="14" fillId="0" borderId="0" xfId="0" applyFont="1" applyAlignment="1">
      <alignment vertical="center"/>
    </xf>
    <xf numFmtId="0" fontId="0" fillId="0" borderId="0" xfId="0" applyAlignment="1">
      <alignment horizontal="right" vertical="center"/>
    </xf>
    <xf numFmtId="0" fontId="8" fillId="0" borderId="0" xfId="0" applyFont="1" applyAlignment="1">
      <alignment horizontal="left" vertical="center"/>
    </xf>
    <xf numFmtId="0" fontId="11" fillId="0" borderId="0" xfId="0" applyFont="1" applyAlignment="1">
      <alignment horizontal="left" vertical="center"/>
    </xf>
    <xf numFmtId="0" fontId="13" fillId="4" borderId="0" xfId="0" applyFont="1" applyFill="1">
      <alignment horizontal="right" indent="3"/>
    </xf>
    <xf numFmtId="0" fontId="3" fillId="0" borderId="0" xfId="0" applyFont="1" applyAlignment="1">
      <alignment horizontal="left" vertical="center" indent="1"/>
    </xf>
    <xf numFmtId="0" fontId="15" fillId="0" borderId="0" xfId="2" applyFont="1" applyFill="1" applyBorder="1" applyAlignment="1">
      <alignment horizontal="left" vertical="center" indent="1"/>
    </xf>
    <xf numFmtId="0" fontId="0" fillId="0" borderId="0" xfId="0" applyAlignment="1">
      <alignment horizontal="justify" vertical="center"/>
    </xf>
    <xf numFmtId="0" fontId="0" fillId="4" borderId="0" xfId="0" applyFill="1">
      <alignment horizontal="right" indent="3"/>
    </xf>
    <xf numFmtId="0" fontId="19" fillId="0" borderId="0" xfId="0" applyFont="1" applyAlignment="1">
      <alignment horizontal="left" vertical="center" indent="1"/>
    </xf>
    <xf numFmtId="0" fontId="19"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right" wrapText="1"/>
    </xf>
    <xf numFmtId="0" fontId="2" fillId="0" borderId="0" xfId="0" applyFont="1" applyAlignment="1">
      <alignment horizontal="left" vertical="center" wrapText="1" indent="3"/>
    </xf>
    <xf numFmtId="0" fontId="2"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12" fillId="0" borderId="0" xfId="0" applyFont="1" applyAlignment="1">
      <alignment horizontal="left" vertical="center"/>
    </xf>
    <xf numFmtId="0" fontId="0" fillId="4" borderId="0" xfId="0" applyFill="1" applyAlignment="1">
      <alignment horizontal="left" vertical="center" indent="3"/>
    </xf>
    <xf numFmtId="0" fontId="0" fillId="0" borderId="0" xfId="0" applyAlignment="1">
      <alignment horizontal="left" vertical="center" indent="3"/>
    </xf>
    <xf numFmtId="0" fontId="0" fillId="0" borderId="0" xfId="0" applyAlignment="1"/>
    <xf numFmtId="0" fontId="21" fillId="0" borderId="0" xfId="0" applyFont="1" applyAlignment="1">
      <alignment horizontal="left" vertical="center" wrapText="1"/>
    </xf>
    <xf numFmtId="0" fontId="14" fillId="0" borderId="0" xfId="0" applyFont="1" applyAlignment="1">
      <alignment vertical="top" wrapText="1"/>
    </xf>
    <xf numFmtId="0" fontId="18" fillId="0" borderId="0" xfId="0" applyFont="1">
      <alignment horizontal="right" indent="3"/>
    </xf>
    <xf numFmtId="0" fontId="18" fillId="0" borderId="0" xfId="0" applyFont="1" applyAlignment="1">
      <alignment horizontal="left" vertical="center" indent="1"/>
    </xf>
    <xf numFmtId="0" fontId="11" fillId="0" borderId="0" xfId="2" applyFont="1" applyFill="1" applyBorder="1" applyAlignment="1">
      <alignment horizontal="center" wrapText="1"/>
    </xf>
    <xf numFmtId="0" fontId="22" fillId="0" borderId="0" xfId="0" applyFont="1">
      <alignment horizontal="right" indent="3"/>
    </xf>
    <xf numFmtId="0" fontId="11" fillId="0" borderId="0" xfId="1" applyFont="1" applyAlignment="1">
      <alignment horizontal="center" wrapText="1"/>
    </xf>
    <xf numFmtId="0" fontId="23" fillId="0" borderId="0" xfId="1" applyFont="1" applyAlignment="1">
      <alignment horizontal="center" vertical="center" wrapText="1"/>
    </xf>
    <xf numFmtId="0" fontId="11" fillId="0" borderId="1" xfId="0" applyFont="1" applyBorder="1" applyAlignment="1">
      <alignment horizontal="left" vertical="center" indent="1"/>
    </xf>
    <xf numFmtId="0" fontId="16" fillId="7" borderId="0" xfId="0" applyFont="1" applyFill="1" applyAlignment="1">
      <alignment horizontal="left" vertical="center"/>
    </xf>
    <xf numFmtId="0" fontId="8" fillId="7" borderId="0" xfId="0" applyFont="1" applyFill="1">
      <alignment horizontal="right" indent="3"/>
    </xf>
    <xf numFmtId="0" fontId="22" fillId="5" borderId="1" xfId="0" applyFont="1" applyFill="1" applyBorder="1" applyAlignment="1">
      <alignment horizontal="center" vertical="center"/>
    </xf>
    <xf numFmtId="0" fontId="28" fillId="0" borderId="0" xfId="0" applyFont="1">
      <alignment horizontal="right" indent="3"/>
    </xf>
    <xf numFmtId="0" fontId="23" fillId="0" borderId="0" xfId="0" applyFont="1" applyAlignment="1">
      <alignment horizontal="center" vertical="center" wrapText="1"/>
    </xf>
    <xf numFmtId="1" fontId="11" fillId="0" borderId="0" xfId="0" applyNumberFormat="1" applyFont="1" applyAlignment="1">
      <alignment vertical="center"/>
    </xf>
    <xf numFmtId="0" fontId="28" fillId="0" borderId="0" xfId="0" applyFont="1" applyAlignment="1">
      <alignment vertical="center"/>
    </xf>
    <xf numFmtId="0" fontId="28" fillId="0" borderId="0" xfId="0" applyFont="1" applyAlignment="1">
      <alignment horizontal="right" vertical="center"/>
    </xf>
    <xf numFmtId="2" fontId="28" fillId="0" borderId="0" xfId="0" applyNumberFormat="1" applyFont="1" applyAlignment="1">
      <alignment horizontal="right" vertical="center"/>
    </xf>
    <xf numFmtId="0" fontId="32" fillId="0" borderId="0" xfId="0" applyFont="1" applyAlignment="1">
      <alignment vertical="center"/>
    </xf>
    <xf numFmtId="0" fontId="22" fillId="5" borderId="1" xfId="0" applyFont="1" applyFill="1" applyBorder="1" applyAlignment="1">
      <alignment horizontal="left" vertical="center" indent="1"/>
    </xf>
    <xf numFmtId="0" fontId="22" fillId="0" borderId="1" xfId="0" applyFont="1" applyBorder="1" applyAlignment="1">
      <alignment horizontal="left" vertical="center" indent="1"/>
    </xf>
    <xf numFmtId="0" fontId="11" fillId="0" borderId="1" xfId="3" applyFont="1" applyBorder="1" applyAlignment="1">
      <alignment horizontal="left" vertical="center" wrapText="1" indent="1"/>
    </xf>
    <xf numFmtId="1" fontId="27" fillId="5" borderId="1" xfId="0" applyNumberFormat="1" applyFont="1" applyFill="1" applyBorder="1" applyAlignment="1">
      <alignment horizontal="right" vertical="center" indent="1"/>
    </xf>
    <xf numFmtId="0" fontId="29" fillId="0" borderId="1" xfId="4" applyFont="1" applyBorder="1" applyAlignment="1">
      <alignment horizontal="left" vertical="center" wrapText="1" indent="1"/>
    </xf>
    <xf numFmtId="0" fontId="30" fillId="0" borderId="1" xfId="4" applyFont="1" applyBorder="1" applyAlignment="1">
      <alignment horizontal="center" vertical="center" wrapText="1"/>
    </xf>
    <xf numFmtId="0" fontId="31" fillId="5" borderId="1" xfId="0" applyFont="1" applyFill="1" applyBorder="1" applyAlignment="1">
      <alignment horizontal="center" vertical="center"/>
    </xf>
    <xf numFmtId="0" fontId="32" fillId="0" borderId="0" xfId="0" applyFont="1" applyAlignment="1">
      <alignment horizontal="right" vertical="center"/>
    </xf>
    <xf numFmtId="0" fontId="28" fillId="7" borderId="0" xfId="0" applyFont="1" applyFill="1" applyAlignment="1">
      <alignment horizontal="right" vertical="center"/>
    </xf>
    <xf numFmtId="0" fontId="17" fillId="0" borderId="0" xfId="0" applyFont="1" applyAlignment="1">
      <alignment horizontal="left" indent="3"/>
    </xf>
    <xf numFmtId="0" fontId="16" fillId="0" borderId="0" xfId="0" applyFont="1" applyAlignment="1">
      <alignment horizontal="left" vertical="center"/>
    </xf>
    <xf numFmtId="0" fontId="13" fillId="0" borderId="0" xfId="0" applyFont="1">
      <alignment horizontal="right" indent="3"/>
    </xf>
    <xf numFmtId="164" fontId="24" fillId="0" borderId="0" xfId="1" applyNumberFormat="1" applyFont="1" applyAlignment="1">
      <alignment vertical="center"/>
    </xf>
    <xf numFmtId="0" fontId="28" fillId="3" borderId="0" xfId="0" applyFont="1" applyFill="1" applyAlignment="1">
      <alignment horizontal="right" vertical="center"/>
    </xf>
    <xf numFmtId="0" fontId="28" fillId="0" borderId="0" xfId="0" applyFont="1" applyAlignment="1">
      <alignment horizontal="left" vertical="center"/>
    </xf>
    <xf numFmtId="0" fontId="29" fillId="0" borderId="1" xfId="5" applyFont="1" applyBorder="1" applyAlignment="1">
      <alignment horizontal="left" vertical="center" wrapText="1" indent="1"/>
    </xf>
    <xf numFmtId="3" fontId="29" fillId="0" borderId="1" xfId="5" applyNumberFormat="1" applyFont="1" applyBorder="1" applyAlignment="1">
      <alignment horizontal="right" vertical="center" indent="1"/>
    </xf>
    <xf numFmtId="3" fontId="22" fillId="5" borderId="1" xfId="0" applyNumberFormat="1" applyFont="1" applyFill="1" applyBorder="1" applyAlignment="1">
      <alignment horizontal="right" vertical="center" indent="1"/>
    </xf>
    <xf numFmtId="2" fontId="24" fillId="0" borderId="1" xfId="0" applyNumberFormat="1" applyFont="1" applyBorder="1" applyAlignment="1">
      <alignment horizontal="right" vertical="center" indent="1"/>
    </xf>
    <xf numFmtId="2" fontId="25" fillId="5" borderId="1" xfId="0" applyNumberFormat="1" applyFont="1" applyFill="1" applyBorder="1" applyAlignment="1">
      <alignment horizontal="right" vertical="center" indent="1"/>
    </xf>
    <xf numFmtId="0" fontId="15" fillId="0" borderId="0" xfId="0" applyFont="1" applyAlignment="1"/>
    <xf numFmtId="0" fontId="2" fillId="0" borderId="0" xfId="0" applyFont="1" applyAlignment="1">
      <alignment horizontal="left" vertical="center" indent="3"/>
    </xf>
    <xf numFmtId="0" fontId="15" fillId="0" borderId="0" xfId="0" applyFont="1" applyAlignment="1">
      <alignment horizontal="left" vertical="center" indent="3"/>
    </xf>
    <xf numFmtId="0" fontId="15" fillId="0" borderId="0" xfId="0" applyFont="1" applyAlignment="1">
      <alignment horizontal="left" vertical="center" indent="1"/>
    </xf>
    <xf numFmtId="0" fontId="2" fillId="0" borderId="0" xfId="0" applyFont="1">
      <alignment horizontal="right" indent="3"/>
    </xf>
    <xf numFmtId="0" fontId="2" fillId="0" borderId="0" xfId="0" applyFont="1" applyAlignment="1">
      <alignment horizontal="left" indent="3"/>
    </xf>
    <xf numFmtId="0" fontId="7" fillId="0" borderId="0" xfId="2" applyFont="1" applyFill="1" applyBorder="1" applyAlignment="1">
      <alignment horizontal="left" vertical="center" indent="3"/>
    </xf>
    <xf numFmtId="0" fontId="0" fillId="10" borderId="0" xfId="0" applyFill="1">
      <alignment horizontal="right" indent="3"/>
    </xf>
    <xf numFmtId="0" fontId="16" fillId="10" borderId="0" xfId="0" applyFont="1" applyFill="1" applyAlignment="1">
      <alignment vertical="center"/>
    </xf>
    <xf numFmtId="0" fontId="23" fillId="10" borderId="1" xfId="1" applyFont="1" applyFill="1" applyBorder="1" applyAlignment="1">
      <alignment horizontal="center" vertical="center" wrapText="1"/>
    </xf>
    <xf numFmtId="0" fontId="23" fillId="10" borderId="1" xfId="0" applyFont="1" applyFill="1" applyBorder="1" applyAlignment="1">
      <alignment horizontal="center" vertical="center"/>
    </xf>
    <xf numFmtId="0" fontId="23" fillId="10" borderId="1" xfId="0" quotePrefix="1" applyFont="1" applyFill="1" applyBorder="1" applyAlignment="1">
      <alignment horizontal="center" vertical="center"/>
    </xf>
    <xf numFmtId="3" fontId="23" fillId="10" borderId="1" xfId="0" applyNumberFormat="1" applyFont="1" applyFill="1" applyBorder="1" applyAlignment="1">
      <alignment horizontal="center" vertical="center"/>
    </xf>
    <xf numFmtId="0" fontId="23" fillId="11" borderId="1" xfId="0" applyFont="1" applyFill="1" applyBorder="1" applyAlignment="1">
      <alignment horizontal="center" vertical="center"/>
    </xf>
    <xf numFmtId="0" fontId="15" fillId="0" borderId="8" xfId="2" applyFont="1" applyFill="1" applyBorder="1" applyAlignment="1">
      <alignment horizontal="left" vertical="center" indent="3"/>
    </xf>
    <xf numFmtId="0" fontId="15" fillId="0" borderId="8" xfId="2" applyFont="1" applyBorder="1" applyAlignment="1">
      <alignment horizontal="left" vertical="center" wrapText="1" indent="3"/>
    </xf>
    <xf numFmtId="0" fontId="20" fillId="0" borderId="0" xfId="0" applyFont="1" applyAlignment="1">
      <alignment horizontal="left" vertical="top" wrapText="1"/>
    </xf>
    <xf numFmtId="0" fontId="20" fillId="0" borderId="0" xfId="0" applyFont="1" applyAlignment="1">
      <alignment horizontal="left" vertical="top" indent="3"/>
    </xf>
    <xf numFmtId="0" fontId="20" fillId="0" borderId="0" xfId="0" applyFont="1" applyAlignment="1">
      <alignment horizontal="left" vertical="top" wrapText="1" indent="3"/>
    </xf>
    <xf numFmtId="0" fontId="31" fillId="9" borderId="1" xfId="0" applyFont="1" applyFill="1" applyBorder="1" applyAlignment="1">
      <alignment horizontal="center" vertical="center"/>
    </xf>
    <xf numFmtId="0" fontId="8" fillId="0" borderId="0" xfId="0" applyFont="1" applyAlignment="1">
      <alignment horizontal="right" vertical="center"/>
    </xf>
    <xf numFmtId="0" fontId="11" fillId="0" borderId="0" xfId="0" applyFont="1" applyAlignment="1">
      <alignment horizontal="right" vertical="center"/>
    </xf>
    <xf numFmtId="0" fontId="11" fillId="0" borderId="6" xfId="0" applyFont="1" applyBorder="1" applyAlignment="1">
      <alignment vertical="center"/>
    </xf>
    <xf numFmtId="2" fontId="24" fillId="0" borderId="1" xfId="0" applyNumberFormat="1" applyFont="1" applyBorder="1" applyAlignment="1"/>
    <xf numFmtId="0" fontId="31" fillId="5" borderId="1" xfId="0" applyFont="1" applyFill="1" applyBorder="1" applyAlignment="1"/>
    <xf numFmtId="0" fontId="22" fillId="5" borderId="1" xfId="0" applyFont="1" applyFill="1" applyBorder="1" applyAlignment="1"/>
    <xf numFmtId="0" fontId="28" fillId="0" borderId="1" xfId="0" applyFont="1" applyBorder="1" applyAlignment="1">
      <alignment horizontal="left" indent="1"/>
    </xf>
    <xf numFmtId="0" fontId="28" fillId="0" borderId="1" xfId="0" applyFont="1" applyBorder="1" applyAlignment="1"/>
    <xf numFmtId="0" fontId="31" fillId="5" borderId="1" xfId="0" applyFont="1" applyFill="1" applyBorder="1" applyAlignment="1">
      <alignment horizontal="center"/>
    </xf>
    <xf numFmtId="2" fontId="31" fillId="5" borderId="1" xfId="0" applyNumberFormat="1" applyFont="1" applyFill="1" applyBorder="1" applyAlignment="1"/>
    <xf numFmtId="2" fontId="11" fillId="0" borderId="0" xfId="0" applyNumberFormat="1" applyFont="1" applyAlignment="1">
      <alignment vertical="center"/>
    </xf>
    <xf numFmtId="3" fontId="22" fillId="0" borderId="0" xfId="0" applyNumberFormat="1" applyFont="1" applyAlignment="1">
      <alignment vertical="center"/>
    </xf>
    <xf numFmtId="2" fontId="22" fillId="0" borderId="0" xfId="0" applyNumberFormat="1" applyFont="1" applyAlignment="1">
      <alignment vertical="center"/>
    </xf>
    <xf numFmtId="3" fontId="11" fillId="0" borderId="0" xfId="0" applyNumberFormat="1" applyFont="1" applyAlignment="1">
      <alignment vertical="center"/>
    </xf>
    <xf numFmtId="2" fontId="8" fillId="0" borderId="0" xfId="0" applyNumberFormat="1" applyFont="1">
      <alignment horizontal="right" indent="3"/>
    </xf>
    <xf numFmtId="0" fontId="31" fillId="0" borderId="0" xfId="0" applyFont="1" applyAlignment="1">
      <alignment horizontal="left" vertical="center"/>
    </xf>
    <xf numFmtId="3" fontId="31" fillId="0" borderId="0" xfId="0" applyNumberFormat="1" applyFont="1" applyAlignment="1">
      <alignment vertical="center"/>
    </xf>
    <xf numFmtId="2" fontId="25" fillId="0" borderId="0" xfId="0" applyNumberFormat="1" applyFont="1" applyAlignment="1">
      <alignment vertical="center"/>
    </xf>
    <xf numFmtId="3" fontId="28" fillId="0" borderId="0" xfId="0" applyNumberFormat="1" applyFont="1" applyAlignment="1">
      <alignment vertical="center"/>
    </xf>
    <xf numFmtId="2" fontId="24" fillId="0" borderId="0" xfId="0" applyNumberFormat="1" applyFont="1" applyAlignment="1">
      <alignment vertical="center"/>
    </xf>
    <xf numFmtId="0" fontId="35" fillId="0" borderId="0" xfId="11"/>
    <xf numFmtId="2" fontId="8" fillId="0" borderId="0" xfId="0" applyNumberFormat="1" applyFont="1" applyAlignment="1">
      <alignment horizontal="right" vertical="center"/>
    </xf>
    <xf numFmtId="0" fontId="23" fillId="10" borderId="2" xfId="0" applyFont="1" applyFill="1" applyBorder="1" applyAlignment="1">
      <alignment horizontal="center" vertical="center"/>
    </xf>
    <xf numFmtId="3" fontId="22" fillId="0" borderId="1" xfId="1" applyNumberFormat="1" applyFont="1" applyBorder="1" applyAlignment="1">
      <alignment horizontal="right" vertical="center" indent="1"/>
    </xf>
    <xf numFmtId="4" fontId="25" fillId="0" borderId="1" xfId="1" applyNumberFormat="1" applyFont="1" applyBorder="1" applyAlignment="1">
      <alignment horizontal="right" vertical="center" indent="1"/>
    </xf>
    <xf numFmtId="3" fontId="22" fillId="5" borderId="1" xfId="1" applyNumberFormat="1" applyFont="1" applyFill="1" applyBorder="1" applyAlignment="1">
      <alignment horizontal="right" vertical="center" indent="1"/>
    </xf>
    <xf numFmtId="4" fontId="25" fillId="5" borderId="1" xfId="1" applyNumberFormat="1" applyFont="1" applyFill="1" applyBorder="1" applyAlignment="1">
      <alignment horizontal="right" vertical="center" indent="1"/>
    </xf>
    <xf numFmtId="0" fontId="36" fillId="0" borderId="0" xfId="0" applyFont="1" applyAlignment="1">
      <alignment vertical="center"/>
    </xf>
    <xf numFmtId="3" fontId="11" fillId="0" borderId="1" xfId="0" applyNumberFormat="1" applyFont="1" applyBorder="1" applyAlignment="1">
      <alignment horizontal="right" vertical="center" indent="1"/>
    </xf>
    <xf numFmtId="3" fontId="22" fillId="0" borderId="1" xfId="0" applyNumberFormat="1" applyFont="1" applyBorder="1" applyAlignment="1">
      <alignment horizontal="right" vertical="center" indent="1"/>
    </xf>
    <xf numFmtId="2" fontId="25" fillId="0" borderId="1" xfId="0" applyNumberFormat="1" applyFont="1" applyBorder="1" applyAlignment="1">
      <alignment horizontal="right" vertical="center" indent="1"/>
    </xf>
    <xf numFmtId="4" fontId="24" fillId="0" borderId="1" xfId="0" applyNumberFormat="1" applyFont="1" applyBorder="1" applyAlignment="1">
      <alignment horizontal="right" vertical="center" indent="1"/>
    </xf>
    <xf numFmtId="3" fontId="11" fillId="0" borderId="1" xfId="1" applyNumberFormat="1" applyFont="1" applyBorder="1" applyAlignment="1">
      <alignment horizontal="right" vertical="center" wrapText="1" indent="1"/>
    </xf>
    <xf numFmtId="4" fontId="25" fillId="5" borderId="1" xfId="0" applyNumberFormat="1" applyFont="1" applyFill="1" applyBorder="1" applyAlignment="1">
      <alignment horizontal="right" vertical="center" indent="1"/>
    </xf>
    <xf numFmtId="3" fontId="22" fillId="5" borderId="1" xfId="1" applyNumberFormat="1" applyFont="1" applyFill="1" applyBorder="1" applyAlignment="1">
      <alignment horizontal="right" vertical="center" wrapText="1" indent="1"/>
    </xf>
    <xf numFmtId="0" fontId="36" fillId="0" borderId="0" xfId="0" applyFont="1">
      <alignment horizontal="right" indent="3"/>
    </xf>
    <xf numFmtId="3" fontId="31" fillId="6" borderId="1" xfId="0" applyNumberFormat="1" applyFont="1" applyFill="1" applyBorder="1" applyAlignment="1">
      <alignment horizontal="right" vertical="center" indent="1"/>
    </xf>
    <xf numFmtId="2" fontId="25" fillId="8" borderId="1" xfId="0" applyNumberFormat="1" applyFont="1" applyFill="1" applyBorder="1" applyAlignment="1">
      <alignment horizontal="right" vertical="center" indent="1"/>
    </xf>
    <xf numFmtId="3" fontId="28" fillId="0" borderId="1" xfId="0" applyNumberFormat="1" applyFont="1" applyBorder="1" applyAlignment="1">
      <alignment horizontal="right" vertical="center" indent="1"/>
    </xf>
    <xf numFmtId="3" fontId="31" fillId="5" borderId="1" xfId="0" applyNumberFormat="1" applyFont="1" applyFill="1" applyBorder="1" applyAlignment="1">
      <alignment horizontal="right" vertical="center" indent="1"/>
    </xf>
    <xf numFmtId="0" fontId="31" fillId="8" borderId="1" xfId="0" applyFont="1" applyFill="1" applyBorder="1" applyAlignment="1">
      <alignment horizontal="left" vertical="center" indent="1"/>
    </xf>
    <xf numFmtId="0" fontId="28" fillId="0" borderId="1" xfId="0" applyFont="1" applyBorder="1" applyAlignment="1">
      <alignment horizontal="left" vertical="center" indent="1"/>
    </xf>
    <xf numFmtId="0" fontId="31" fillId="8" borderId="1" xfId="0" applyFont="1" applyFill="1" applyBorder="1" applyAlignment="1">
      <alignment horizontal="right" vertical="center" indent="1"/>
    </xf>
    <xf numFmtId="0" fontId="28" fillId="0" borderId="1" xfId="0" applyFont="1" applyBorder="1" applyAlignment="1">
      <alignment horizontal="right" vertical="center" indent="1"/>
    </xf>
    <xf numFmtId="0" fontId="31" fillId="5" borderId="1" xfId="0" applyFont="1" applyFill="1" applyBorder="1" applyAlignment="1">
      <alignment horizontal="right" vertical="center" indent="1"/>
    </xf>
    <xf numFmtId="0" fontId="29" fillId="0" borderId="1" xfId="8" applyFont="1" applyBorder="1" applyAlignment="1">
      <alignment horizontal="left" vertical="center" wrapText="1" indent="1"/>
    </xf>
    <xf numFmtId="3" fontId="29" fillId="0" borderId="1" xfId="8" applyNumberFormat="1" applyFont="1" applyBorder="1" applyAlignment="1">
      <alignment horizontal="right" vertical="center" indent="1"/>
    </xf>
    <xf numFmtId="3" fontId="30" fillId="5" borderId="1" xfId="8" applyNumberFormat="1" applyFont="1" applyFill="1" applyBorder="1" applyAlignment="1">
      <alignment horizontal="right" vertical="center" indent="1"/>
    </xf>
    <xf numFmtId="3" fontId="31" fillId="5" borderId="1" xfId="0" applyNumberFormat="1" applyFont="1" applyFill="1" applyBorder="1" applyAlignment="1">
      <alignment horizontal="center" vertical="center"/>
    </xf>
    <xf numFmtId="0" fontId="31" fillId="0" borderId="0" xfId="0" applyFont="1">
      <alignment horizontal="right" indent="3"/>
    </xf>
    <xf numFmtId="0" fontId="5" fillId="0" borderId="0" xfId="0" applyFont="1">
      <alignment horizontal="right" indent="3"/>
    </xf>
    <xf numFmtId="3" fontId="11" fillId="0" borderId="1" xfId="3" applyNumberFormat="1" applyFont="1" applyBorder="1" applyAlignment="1">
      <alignment horizontal="right" vertical="center" indent="1"/>
    </xf>
    <xf numFmtId="0" fontId="11" fillId="0" borderId="1" xfId="0" applyFont="1" applyBorder="1" applyAlignment="1">
      <alignment horizontal="right" vertical="center" indent="1"/>
    </xf>
    <xf numFmtId="3" fontId="30" fillId="0" borderId="1" xfId="4" applyNumberFormat="1" applyFont="1" applyBorder="1" applyAlignment="1">
      <alignment horizontal="right" vertical="center" indent="1"/>
    </xf>
    <xf numFmtId="3" fontId="29" fillId="0" borderId="1" xfId="4" applyNumberFormat="1" applyFont="1" applyBorder="1" applyAlignment="1">
      <alignment horizontal="right" vertical="center" indent="1"/>
    </xf>
    <xf numFmtId="3" fontId="31" fillId="9" borderId="1" xfId="0" applyNumberFormat="1" applyFont="1" applyFill="1" applyBorder="1" applyAlignment="1">
      <alignment horizontal="right" vertical="center" indent="1"/>
    </xf>
    <xf numFmtId="0" fontId="30" fillId="5" borderId="1" xfId="8" applyFont="1" applyFill="1" applyBorder="1" applyAlignment="1">
      <alignment horizontal="center" vertical="center" wrapText="1"/>
    </xf>
    <xf numFmtId="0" fontId="29" fillId="0" borderId="1" xfId="6" applyFont="1" applyBorder="1" applyAlignment="1">
      <alignment horizontal="left" vertical="center" wrapText="1" indent="1"/>
    </xf>
    <xf numFmtId="3" fontId="11" fillId="0" borderId="1" xfId="10" applyNumberFormat="1" applyFont="1" applyBorder="1" applyAlignment="1">
      <alignment horizontal="right" vertical="center" indent="1"/>
    </xf>
    <xf numFmtId="3" fontId="29" fillId="0" borderId="1" xfId="9" applyNumberFormat="1" applyFont="1" applyBorder="1" applyAlignment="1">
      <alignment horizontal="right" vertical="center" indent="1"/>
    </xf>
    <xf numFmtId="3" fontId="31" fillId="5" borderId="3" xfId="0" applyNumberFormat="1" applyFont="1" applyFill="1" applyBorder="1" applyAlignment="1">
      <alignment horizontal="right" vertical="center" indent="1"/>
    </xf>
    <xf numFmtId="0" fontId="30" fillId="8" borderId="1" xfId="12" applyFont="1" applyFill="1" applyBorder="1" applyAlignment="1">
      <alignment horizontal="left" vertical="center" wrapText="1" indent="1"/>
    </xf>
    <xf numFmtId="0" fontId="29" fillId="0" borderId="1" xfId="12" applyFont="1" applyBorder="1" applyAlignment="1">
      <alignment horizontal="left" vertical="center" wrapText="1" indent="1"/>
    </xf>
    <xf numFmtId="0" fontId="15" fillId="0" borderId="8" xfId="2" applyFont="1" applyFill="1" applyBorder="1" applyAlignment="1">
      <alignment horizontal="left" vertical="center" wrapText="1" indent="3"/>
    </xf>
    <xf numFmtId="0" fontId="31" fillId="6" borderId="1" xfId="0" applyFont="1" applyFill="1" applyBorder="1" applyAlignment="1">
      <alignment horizontal="left" vertical="center" indent="1"/>
    </xf>
    <xf numFmtId="0" fontId="11" fillId="0" borderId="1" xfId="8" applyFont="1" applyBorder="1" applyAlignment="1">
      <alignment horizontal="left" vertical="center" wrapText="1" indent="1"/>
    </xf>
    <xf numFmtId="0" fontId="11" fillId="0" borderId="1" xfId="1" applyFont="1" applyBorder="1" applyAlignment="1">
      <alignment horizontal="left" vertical="center" wrapText="1" indent="1"/>
    </xf>
    <xf numFmtId="0" fontId="1" fillId="0" borderId="0" xfId="0" applyFont="1" applyAlignment="1">
      <alignment horizontal="center" vertical="top" wrapText="1"/>
    </xf>
    <xf numFmtId="0" fontId="23" fillId="10" borderId="5" xfId="0" applyFont="1" applyFill="1" applyBorder="1" applyAlignment="1">
      <alignment horizontal="center" vertical="center"/>
    </xf>
    <xf numFmtId="0" fontId="24" fillId="0" borderId="1" xfId="0" applyFont="1" applyBorder="1" applyAlignment="1">
      <alignment horizontal="right" vertical="center" indent="1"/>
    </xf>
    <xf numFmtId="0" fontId="31" fillId="6" borderId="1" xfId="0" applyFont="1" applyFill="1" applyBorder="1" applyAlignment="1">
      <alignment horizontal="right" vertical="center" indent="1"/>
    </xf>
    <xf numFmtId="0" fontId="25" fillId="8" borderId="1" xfId="0" applyFont="1" applyFill="1" applyBorder="1" applyAlignment="1">
      <alignment horizontal="right" vertical="center" indent="1"/>
    </xf>
    <xf numFmtId="0" fontId="8" fillId="0" borderId="0" xfId="0" applyFont="1" applyAlignment="1">
      <alignment horizontal="right"/>
    </xf>
    <xf numFmtId="0" fontId="29" fillId="0" borderId="1" xfId="8" applyFont="1" applyBorder="1" applyAlignment="1">
      <alignment horizontal="right" vertical="center" indent="1"/>
    </xf>
    <xf numFmtId="0" fontId="24" fillId="0" borderId="1" xfId="8" applyFont="1" applyBorder="1" applyAlignment="1">
      <alignment horizontal="right" vertical="center" indent="1"/>
    </xf>
    <xf numFmtId="0" fontId="25" fillId="5" borderId="1" xfId="8" applyFont="1" applyFill="1" applyBorder="1" applyAlignment="1">
      <alignment horizontal="right" vertical="center" indent="1"/>
    </xf>
    <xf numFmtId="0" fontId="11" fillId="0" borderId="1" xfId="3" applyFont="1" applyBorder="1" applyAlignment="1">
      <alignment horizontal="right" vertical="center" indent="1"/>
    </xf>
    <xf numFmtId="0" fontId="22" fillId="5" borderId="1" xfId="0" applyFont="1" applyFill="1" applyBorder="1" applyAlignment="1">
      <alignment horizontal="right" vertical="center" indent="1"/>
    </xf>
    <xf numFmtId="0" fontId="25" fillId="0" borderId="1" xfId="0" applyFont="1" applyBorder="1" applyAlignment="1">
      <alignment horizontal="right" vertical="center" indent="1"/>
    </xf>
    <xf numFmtId="3" fontId="32" fillId="0" borderId="1" xfId="0" applyNumberFormat="1" applyFont="1" applyBorder="1" applyAlignment="1">
      <alignment horizontal="right" vertical="center" indent="1"/>
    </xf>
    <xf numFmtId="0" fontId="32" fillId="0" borderId="1" xfId="0" applyFont="1" applyBorder="1" applyAlignment="1">
      <alignment horizontal="right" vertical="center" indent="1"/>
    </xf>
    <xf numFmtId="165" fontId="22" fillId="5" borderId="1" xfId="0" applyNumberFormat="1" applyFont="1" applyFill="1" applyBorder="1" applyAlignment="1">
      <alignment horizontal="right" vertical="center" indent="1"/>
    </xf>
    <xf numFmtId="0" fontId="25" fillId="9" borderId="1" xfId="0" applyFont="1" applyFill="1" applyBorder="1" applyAlignment="1">
      <alignment horizontal="right" vertical="center" indent="1"/>
    </xf>
    <xf numFmtId="0" fontId="29" fillId="0" borderId="1" xfId="5" applyFont="1" applyBorder="1" applyAlignment="1">
      <alignment horizontal="right" vertical="center" indent="1"/>
    </xf>
    <xf numFmtId="0" fontId="25" fillId="5" borderId="1" xfId="0" applyFont="1" applyFill="1" applyBorder="1" applyAlignment="1">
      <alignment horizontal="right" vertical="center" indent="1"/>
    </xf>
    <xf numFmtId="0" fontId="11" fillId="0" borderId="1" xfId="10" applyFont="1" applyBorder="1" applyAlignment="1">
      <alignment horizontal="right" vertical="center" indent="1"/>
    </xf>
    <xf numFmtId="0" fontId="24" fillId="0" borderId="8" xfId="7" applyFont="1" applyBorder="1" applyAlignment="1">
      <alignment horizontal="right" vertical="center" indent="1"/>
    </xf>
    <xf numFmtId="0" fontId="24" fillId="0" borderId="1" xfId="7" applyFont="1" applyBorder="1" applyAlignment="1">
      <alignment horizontal="right" vertical="center" indent="1"/>
    </xf>
    <xf numFmtId="0" fontId="29" fillId="0" borderId="1" xfId="12" applyFont="1" applyBorder="1" applyAlignment="1">
      <alignment horizontal="right" vertical="center" indent="1"/>
    </xf>
    <xf numFmtId="0" fontId="22" fillId="8" borderId="1" xfId="0" applyFont="1" applyFill="1" applyBorder="1" applyAlignment="1">
      <alignment horizontal="right" vertical="center" indent="1"/>
    </xf>
    <xf numFmtId="0" fontId="24" fillId="0" borderId="5" xfId="0" applyFont="1" applyBorder="1" applyAlignment="1">
      <alignment horizontal="right" vertical="center" indent="1"/>
    </xf>
    <xf numFmtId="0" fontId="24" fillId="0" borderId="0" xfId="0" applyFont="1" applyAlignment="1">
      <alignment horizontal="right" vertical="center" indent="1"/>
    </xf>
    <xf numFmtId="0" fontId="29" fillId="0" borderId="0" xfId="12" applyFont="1" applyAlignment="1">
      <alignment horizontal="right" vertical="center" indent="1"/>
    </xf>
    <xf numFmtId="0" fontId="30" fillId="5" borderId="1" xfId="12" applyFont="1" applyFill="1" applyBorder="1" applyAlignment="1">
      <alignment horizontal="left" vertical="center" wrapText="1"/>
    </xf>
    <xf numFmtId="2" fontId="29" fillId="0" borderId="1" xfId="12" applyNumberFormat="1" applyFont="1" applyBorder="1" applyAlignment="1">
      <alignment horizontal="right" vertical="center" indent="1"/>
    </xf>
    <xf numFmtId="165" fontId="29" fillId="0" borderId="1" xfId="12" applyNumberFormat="1" applyFont="1" applyBorder="1" applyAlignment="1">
      <alignment horizontal="right" vertical="center" indent="1"/>
    </xf>
    <xf numFmtId="165" fontId="25" fillId="8" borderId="1" xfId="0" applyNumberFormat="1" applyFont="1" applyFill="1" applyBorder="1" applyAlignment="1">
      <alignment horizontal="right" vertical="center" indent="1"/>
    </xf>
    <xf numFmtId="165" fontId="24" fillId="0" borderId="1" xfId="0" applyNumberFormat="1" applyFont="1" applyBorder="1" applyAlignment="1">
      <alignment horizontal="right" vertical="center" indent="1"/>
    </xf>
    <xf numFmtId="165" fontId="31" fillId="8" borderId="1" xfId="0" applyNumberFormat="1" applyFont="1" applyFill="1" applyBorder="1" applyAlignment="1">
      <alignment horizontal="right" vertical="center" indent="1"/>
    </xf>
    <xf numFmtId="1" fontId="29" fillId="0" borderId="1" xfId="12" applyNumberFormat="1" applyFont="1" applyBorder="1" applyAlignment="1">
      <alignment horizontal="right" vertical="center" indent="1"/>
    </xf>
    <xf numFmtId="1" fontId="31" fillId="8" borderId="1" xfId="0" applyNumberFormat="1" applyFont="1" applyFill="1" applyBorder="1" applyAlignment="1">
      <alignment horizontal="right" vertical="center" indent="1"/>
    </xf>
    <xf numFmtId="2" fontId="11" fillId="0" borderId="1" xfId="0" applyNumberFormat="1" applyFont="1" applyBorder="1" applyAlignment="1">
      <alignment horizontal="right" vertical="center" indent="1"/>
    </xf>
    <xf numFmtId="0" fontId="29" fillId="0" borderId="1" xfId="8" applyFont="1" applyBorder="1" applyAlignment="1">
      <alignment horizontal="left" vertical="center" wrapText="1"/>
    </xf>
    <xf numFmtId="0" fontId="30" fillId="5" borderId="1" xfId="8" applyFont="1" applyFill="1" applyBorder="1" applyAlignment="1">
      <alignment horizontal="left" vertical="top" wrapText="1"/>
    </xf>
    <xf numFmtId="0" fontId="11" fillId="0" borderId="0" xfId="0" applyFont="1" applyAlignment="1">
      <alignment vertical="top"/>
    </xf>
    <xf numFmtId="0" fontId="28" fillId="0" borderId="0" xfId="0" applyFont="1" applyAlignment="1">
      <alignment vertical="top"/>
    </xf>
    <xf numFmtId="0" fontId="17" fillId="12" borderId="0" xfId="0" applyFont="1" applyFill="1" applyAlignment="1">
      <alignment horizontal="left" vertical="center"/>
    </xf>
    <xf numFmtId="0" fontId="16" fillId="12" borderId="0" xfId="0" applyFont="1" applyFill="1" applyAlignment="1">
      <alignment vertical="center"/>
    </xf>
    <xf numFmtId="0" fontId="17" fillId="12" borderId="0" xfId="0" applyFont="1" applyFill="1">
      <alignment horizontal="right" indent="3"/>
    </xf>
    <xf numFmtId="0" fontId="16" fillId="12" borderId="0" xfId="0" applyFont="1" applyFill="1" applyAlignment="1">
      <alignment horizontal="left" vertical="center"/>
    </xf>
    <xf numFmtId="0" fontId="16" fillId="12" borderId="0" xfId="0" applyFont="1" applyFill="1" applyAlignment="1">
      <alignment horizontal="justify" vertical="center"/>
    </xf>
    <xf numFmtId="0" fontId="17" fillId="12" borderId="0" xfId="0" applyFont="1" applyFill="1" applyAlignment="1">
      <alignment horizontal="left" vertical="center" indent="3"/>
    </xf>
    <xf numFmtId="0" fontId="13" fillId="12" borderId="0" xfId="0" applyFont="1" applyFill="1">
      <alignment horizontal="right" indent="3"/>
    </xf>
    <xf numFmtId="0" fontId="8" fillId="12" borderId="0" xfId="0" applyFont="1" applyFill="1">
      <alignment horizontal="right" indent="3"/>
    </xf>
    <xf numFmtId="0" fontId="37" fillId="12" borderId="0" xfId="0" applyFont="1" applyFill="1">
      <alignment horizontal="right" indent="3"/>
    </xf>
    <xf numFmtId="0" fontId="38" fillId="12" borderId="0" xfId="0" applyFont="1" applyFill="1" applyAlignment="1">
      <alignment vertical="center"/>
    </xf>
    <xf numFmtId="0" fontId="0" fillId="12" borderId="0" xfId="0" applyFill="1">
      <alignment horizontal="right" indent="3"/>
    </xf>
    <xf numFmtId="0" fontId="17" fillId="12" borderId="0" xfId="0" applyFont="1" applyFill="1" applyAlignment="1">
      <alignment horizontal="left" indent="3"/>
    </xf>
    <xf numFmtId="0" fontId="23" fillId="10" borderId="1" xfId="1" applyFont="1" applyFill="1" applyBorder="1" applyAlignment="1">
      <alignment horizontal="center" vertical="center" wrapText="1"/>
    </xf>
    <xf numFmtId="0" fontId="16" fillId="12" borderId="0" xfId="0" applyFont="1" applyFill="1" applyAlignment="1">
      <alignment horizontal="left" vertical="center"/>
    </xf>
    <xf numFmtId="0" fontId="23" fillId="10" borderId="2" xfId="0" applyFont="1" applyFill="1" applyBorder="1" applyAlignment="1">
      <alignment horizontal="center" vertical="center"/>
    </xf>
    <xf numFmtId="0" fontId="23" fillId="10" borderId="3" xfId="0" applyFont="1" applyFill="1" applyBorder="1" applyAlignment="1">
      <alignment horizontal="center" vertical="center"/>
    </xf>
    <xf numFmtId="0" fontId="26" fillId="10" borderId="1" xfId="0" applyFont="1" applyFill="1" applyBorder="1" applyAlignment="1">
      <alignment horizontal="center" vertical="center"/>
    </xf>
    <xf numFmtId="0" fontId="23" fillId="10" borderId="1" xfId="0" applyFont="1" applyFill="1" applyBorder="1" applyAlignment="1">
      <alignment horizontal="center" vertical="center"/>
    </xf>
    <xf numFmtId="0" fontId="5" fillId="0" borderId="0" xfId="0" applyFont="1" applyAlignment="1">
      <alignment horizontal="left" vertical="top" wrapText="1"/>
    </xf>
    <xf numFmtId="0" fontId="11" fillId="0" borderId="0" xfId="0" applyFont="1" applyAlignment="1">
      <alignment horizontal="left" vertical="center"/>
    </xf>
    <xf numFmtId="0" fontId="23" fillId="10" borderId="4" xfId="0" applyFont="1" applyFill="1" applyBorder="1" applyAlignment="1">
      <alignment horizontal="center" vertical="center"/>
    </xf>
    <xf numFmtId="0" fontId="23" fillId="10" borderId="5" xfId="0" applyFont="1" applyFill="1" applyBorder="1" applyAlignment="1">
      <alignment horizontal="center" vertical="center"/>
    </xf>
    <xf numFmtId="0" fontId="23" fillId="10" borderId="4" xfId="1" applyFont="1" applyFill="1" applyBorder="1" applyAlignment="1">
      <alignment horizontal="center" vertical="center" wrapText="1"/>
    </xf>
    <xf numFmtId="0" fontId="23" fillId="10" borderId="5" xfId="1" applyFont="1" applyFill="1" applyBorder="1" applyAlignment="1">
      <alignment horizontal="center" vertical="center" wrapText="1"/>
    </xf>
    <xf numFmtId="3" fontId="23" fillId="10" borderId="2" xfId="0" applyNumberFormat="1" applyFont="1" applyFill="1" applyBorder="1" applyAlignment="1">
      <alignment horizontal="center" vertical="center"/>
    </xf>
    <xf numFmtId="3" fontId="23" fillId="10" borderId="3" xfId="0" applyNumberFormat="1" applyFont="1" applyFill="1" applyBorder="1" applyAlignment="1">
      <alignment horizontal="center" vertical="center"/>
    </xf>
    <xf numFmtId="0" fontId="23" fillId="10" borderId="6" xfId="0" applyFont="1" applyFill="1" applyBorder="1" applyAlignment="1">
      <alignment horizontal="center" vertical="center"/>
    </xf>
    <xf numFmtId="0" fontId="23" fillId="10" borderId="7" xfId="0" applyFont="1" applyFill="1" applyBorder="1" applyAlignment="1">
      <alignment horizontal="center" vertical="center"/>
    </xf>
    <xf numFmtId="0" fontId="11" fillId="0" borderId="1" xfId="0" applyFont="1" applyBorder="1" applyAlignment="1">
      <alignment horizontal="right" vertical="center" indent="1"/>
    </xf>
    <xf numFmtId="0" fontId="23" fillId="10" borderId="1" xfId="0" applyFont="1" applyFill="1" applyBorder="1" applyAlignment="1">
      <alignment horizontal="center" vertical="center" wrapText="1"/>
    </xf>
    <xf numFmtId="0" fontId="11" fillId="0" borderId="6" xfId="0" applyFont="1" applyBorder="1" applyAlignment="1">
      <alignment vertical="center"/>
    </xf>
    <xf numFmtId="0" fontId="8" fillId="0" borderId="0" xfId="0" applyFont="1" applyAlignment="1">
      <alignment vertical="center"/>
    </xf>
    <xf numFmtId="0" fontId="0" fillId="0" borderId="0" xfId="0" applyAlignment="1">
      <alignment horizontal="left" vertical="center"/>
    </xf>
    <xf numFmtId="0" fontId="33" fillId="0" borderId="4" xfId="0" applyFont="1" applyBorder="1" applyAlignment="1">
      <alignment horizontal="right" vertical="center" wrapText="1" indent="1"/>
    </xf>
    <xf numFmtId="0" fontId="33" fillId="0" borderId="5" xfId="0" applyFont="1" applyBorder="1" applyAlignment="1">
      <alignment horizontal="right" vertical="center" wrapText="1" indent="1"/>
    </xf>
    <xf numFmtId="0" fontId="33" fillId="0" borderId="4" xfId="0" applyFont="1" applyBorder="1" applyAlignment="1">
      <alignment horizontal="left" vertical="center" wrapText="1" indent="1"/>
    </xf>
    <xf numFmtId="0" fontId="33" fillId="0" borderId="8" xfId="0" applyFont="1" applyBorder="1" applyAlignment="1">
      <alignment horizontal="left" vertical="center" wrapText="1" indent="1"/>
    </xf>
    <xf numFmtId="0" fontId="33" fillId="0" borderId="5" xfId="0" applyFont="1" applyBorder="1" applyAlignment="1">
      <alignment horizontal="left" vertical="center" wrapText="1" indent="1"/>
    </xf>
    <xf numFmtId="0" fontId="28" fillId="0" borderId="0" xfId="0" applyFont="1" applyAlignment="1">
      <alignment horizontal="left" vertical="top" wrapText="1" indent="2"/>
    </xf>
    <xf numFmtId="0" fontId="23" fillId="10" borderId="4" xfId="0" applyFont="1" applyFill="1" applyBorder="1" applyAlignment="1">
      <alignment horizontal="center" vertical="center" wrapText="1"/>
    </xf>
    <xf numFmtId="0" fontId="23" fillId="10" borderId="5"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23" fillId="11" borderId="4" xfId="0" applyFont="1" applyFill="1" applyBorder="1" applyAlignment="1">
      <alignment horizontal="center" vertical="center"/>
    </xf>
    <xf numFmtId="0" fontId="23" fillId="11" borderId="1" xfId="0" applyFont="1" applyFill="1" applyBorder="1" applyAlignment="1">
      <alignment horizontal="center" vertical="center"/>
    </xf>
    <xf numFmtId="0" fontId="23" fillId="10" borderId="8" xfId="0" applyFont="1" applyFill="1" applyBorder="1" applyAlignment="1">
      <alignment horizontal="center" vertical="center"/>
    </xf>
    <xf numFmtId="3" fontId="23" fillId="10" borderId="1" xfId="0" applyNumberFormat="1" applyFont="1" applyFill="1" applyBorder="1" applyAlignment="1">
      <alignment horizontal="center" vertical="center"/>
    </xf>
  </cellXfs>
  <cellStyles count="13">
    <cellStyle name="Hipervínculo" xfId="2" builtinId="8"/>
    <cellStyle name="Normal" xfId="0" builtinId="0" customBuiltin="1"/>
    <cellStyle name="Normal_C12" xfId="11" xr:uid="{00000000-0005-0000-0000-000002000000}"/>
    <cellStyle name="Normal_C15" xfId="9" xr:uid="{00000000-0005-0000-0000-000003000000}"/>
    <cellStyle name="Normal_C15_1" xfId="10" xr:uid="{00000000-0005-0000-0000-000004000000}"/>
    <cellStyle name="Normal_Hoja1" xfId="8" xr:uid="{00000000-0005-0000-0000-000005000000}"/>
    <cellStyle name="Normal_Hoja2" xfId="12" xr:uid="{00000000-0005-0000-0000-000006000000}"/>
    <cellStyle name="Normal_Hoja3" xfId="1" xr:uid="{00000000-0005-0000-0000-000007000000}"/>
    <cellStyle name="Normal_Hoja5" xfId="7" xr:uid="{00000000-0005-0000-0000-000008000000}"/>
    <cellStyle name="Normal_Hoja7" xfId="3" xr:uid="{00000000-0005-0000-0000-000009000000}"/>
    <cellStyle name="Normal_Inscr_modalidad" xfId="5" xr:uid="{00000000-0005-0000-0000-00000A000000}"/>
    <cellStyle name="Normal_Inscr_nivel" xfId="4" xr:uid="{00000000-0005-0000-0000-00000B000000}"/>
    <cellStyle name="Normal_Inscr_rangoetario" xfId="6" xr:uid="{00000000-0005-0000-0000-00000C000000}"/>
  </cellStyles>
  <dxfs count="0"/>
  <tableStyles count="1" defaultTableStyle="TableStyleMedium2" defaultPivotStyle="PivotStyleLight16">
    <tableStyle name="INAP 1" pivot="0" count="1" xr9:uid="{00000000-0011-0000-FFFF-FFFF00000000}">
      <tableStyleElement type="firstColumnStripe" size="3"/>
    </tableStyle>
  </tableStyles>
  <colors>
    <mruColors>
      <color rgb="FF45658D"/>
      <color rgb="FFEE4C99"/>
      <color rgb="FFABABAB"/>
      <color rgb="FF635983"/>
      <color rgb="FF9283BE"/>
      <color rgb="FF50B8B1"/>
      <color rgb="FFD7DF23"/>
      <color rgb="FFF79420"/>
      <color rgb="FF3BBCD8"/>
      <color rgb="FFFFD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hyperlink" Target="http://publicaciones.inap.gob.ar" TargetMode="External"/><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hyperlink" Target="#'C8'!A1"/></Relationships>
</file>

<file path=xl/drawings/_rels/drawing4.xml.rels><?xml version="1.0" encoding="UTF-8" standalone="yes"?>
<Relationships xmlns="http://schemas.openxmlformats.org/package/2006/relationships"><Relationship Id="rId1" Type="http://schemas.openxmlformats.org/officeDocument/2006/relationships/hyperlink" Target="#'C8'!A1"/></Relationships>
</file>

<file path=xl/drawings/_rels/drawing5.xml.rels><?xml version="1.0" encoding="UTF-8" standalone="yes"?>
<Relationships xmlns="http://schemas.openxmlformats.org/package/2006/relationships"><Relationship Id="rId1" Type="http://schemas.openxmlformats.org/officeDocument/2006/relationships/hyperlink" Target="#'C8'!A1"/></Relationships>
</file>

<file path=xl/drawings/drawing1.xml><?xml version="1.0" encoding="utf-8"?>
<xdr:wsDr xmlns:xdr="http://schemas.openxmlformats.org/drawingml/2006/spreadsheetDrawing" xmlns:a="http://schemas.openxmlformats.org/drawingml/2006/main">
  <xdr:twoCellAnchor editAs="absolute">
    <xdr:from>
      <xdr:col>0</xdr:col>
      <xdr:colOff>1</xdr:colOff>
      <xdr:row>0</xdr:row>
      <xdr:rowOff>4657</xdr:rowOff>
    </xdr:from>
    <xdr:to>
      <xdr:col>15</xdr:col>
      <xdr:colOff>717531</xdr:colOff>
      <xdr:row>34</xdr:row>
      <xdr:rowOff>56318</xdr:rowOff>
    </xdr:to>
    <xdr:pic>
      <xdr:nvPicPr>
        <xdr:cNvPr id="5" name="Imagen 4">
          <a:extLst>
            <a:ext uri="{FF2B5EF4-FFF2-40B4-BE49-F238E27FC236}">
              <a16:creationId xmlns:a16="http://schemas.microsoft.com/office/drawing/2014/main" id="{155589A4-1BE2-87D4-493C-C9BBD06AB2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 y="4657"/>
          <a:ext cx="11576030" cy="6528661"/>
        </a:xfrm>
        <a:prstGeom prst="rect">
          <a:avLst/>
        </a:prstGeom>
      </xdr:spPr>
    </xdr:pic>
    <xdr:clientData/>
  </xdr:twoCellAnchor>
  <xdr:twoCellAnchor>
    <xdr:from>
      <xdr:col>16</xdr:col>
      <xdr:colOff>203202</xdr:colOff>
      <xdr:row>2</xdr:row>
      <xdr:rowOff>25402</xdr:rowOff>
    </xdr:from>
    <xdr:to>
      <xdr:col>16</xdr:col>
      <xdr:colOff>385336</xdr:colOff>
      <xdr:row>3</xdr:row>
      <xdr:rowOff>185421</xdr:rowOff>
    </xdr:to>
    <xdr:sp macro="" textlink="">
      <xdr:nvSpPr>
        <xdr:cNvPr id="4" name="Triángulo 3">
          <a:hlinkClick xmlns:r="http://schemas.openxmlformats.org/officeDocument/2006/relationships" r:id="rId2"/>
          <a:extLst>
            <a:ext uri="{FF2B5EF4-FFF2-40B4-BE49-F238E27FC236}">
              <a16:creationId xmlns:a16="http://schemas.microsoft.com/office/drawing/2014/main" id="{8156234B-0D43-9141-833F-5A921FA91B6C}"/>
            </a:ext>
          </a:extLst>
        </xdr:cNvPr>
        <xdr:cNvSpPr/>
      </xdr:nvSpPr>
      <xdr:spPr>
        <a:xfrm rot="5400000">
          <a:off x="13327009" y="490595"/>
          <a:ext cx="350519" cy="182134"/>
        </a:xfrm>
        <a:prstGeom prst="triangle">
          <a:avLst/>
        </a:prstGeom>
        <a:solidFill>
          <a:srgbClr val="9283BE">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0</xdr:rowOff>
    </xdr:from>
    <xdr:ext cx="8839200" cy="3759200"/>
    <xdr:sp macro="" textlink="">
      <xdr:nvSpPr>
        <xdr:cNvPr id="2" name="CuadroTexto 1">
          <a:extLst>
            <a:ext uri="{FF2B5EF4-FFF2-40B4-BE49-F238E27FC236}">
              <a16:creationId xmlns:a16="http://schemas.microsoft.com/office/drawing/2014/main" id="{A0F9E4A4-D9C1-1244-885C-7B4A6D12DAC2}"/>
            </a:ext>
          </a:extLst>
        </xdr:cNvPr>
        <xdr:cNvSpPr txBox="1"/>
      </xdr:nvSpPr>
      <xdr:spPr>
        <a:xfrm>
          <a:off x="444500" y="1562100"/>
          <a:ext cx="8839200" cy="375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s-AR" sz="1400" b="1" i="0" u="none" strike="noStrike" baseline="0">
              <a:solidFill>
                <a:schemeClr val="dk1"/>
              </a:solidFill>
              <a:effectLst/>
              <a:latin typeface="Calibri" panose="020F0502020204030204" pitchFamily="34" charset="0"/>
              <a:ea typeface="+mn-ea"/>
              <a:cs typeface="+mn-cs"/>
            </a:rPr>
            <a:t>Informe Estadístico de Capacitación (IEC)</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Año 4 - N.° 1. Especial enero-diciembre 2023 </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Instituto Nacional de la Administración Pública (INAP)</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Av. Roque Sáenz Peña 511, Ciudad Autónoma de Buenos Aires, República Argentina</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C. P.: C1035AAA - Tel.: 6065-2310</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Correo electrónico: </a:t>
          </a:r>
          <a:r>
            <a:rPr lang="es-AR" sz="1400" b="0" i="0" u="none" strike="noStrike" baseline="0">
              <a:solidFill>
                <a:srgbClr val="45658D"/>
              </a:solidFill>
              <a:effectLst/>
              <a:latin typeface="Calibri" panose="020F0502020204030204" pitchFamily="34" charset="0"/>
              <a:ea typeface="+mn-ea"/>
              <a:cs typeface="+mn-cs"/>
            </a:rPr>
            <a:t>dinvesti@jefatura.gob.ar</a:t>
          </a:r>
          <a:r>
            <a:rPr lang="es-AR" sz="1400" baseline="0">
              <a:solidFill>
                <a:srgbClr val="45658D"/>
              </a:solidFill>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ISSN 2796-8081</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Redacción</a:t>
          </a:r>
        </a:p>
        <a:p>
          <a:r>
            <a:rPr lang="es-AR" sz="1400" b="0" i="0" u="none" strike="noStrike" baseline="0">
              <a:solidFill>
                <a:schemeClr val="dk1"/>
              </a:solidFill>
              <a:effectLst/>
              <a:latin typeface="Calibri" panose="020F0502020204030204" pitchFamily="34" charset="0"/>
              <a:ea typeface="+mn-ea"/>
              <a:cs typeface="+mn-cs"/>
            </a:rPr>
            <a:t>Jorge Zappino</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Compilación y sistematización de datos</a:t>
          </a:r>
        </a:p>
        <a:p>
          <a:r>
            <a:rPr lang="es-AR" sz="1400" b="0" i="0" u="none" strike="noStrike" baseline="0">
              <a:solidFill>
                <a:schemeClr val="dk1"/>
              </a:solidFill>
              <a:effectLst/>
              <a:latin typeface="Calibri" panose="020F0502020204030204" pitchFamily="34" charset="0"/>
              <a:ea typeface="+mn-ea"/>
              <a:cs typeface="+mn-cs"/>
            </a:rPr>
            <a:t>Jorge Zappino</a:t>
          </a:r>
        </a:p>
        <a:p>
          <a:r>
            <a:rPr lang="es-AR" sz="1400" b="0" i="0" u="none" strike="noStrike" baseline="0">
              <a:solidFill>
                <a:schemeClr val="dk1"/>
              </a:solidFill>
              <a:effectLst/>
              <a:latin typeface="Calibri" panose="020F0502020204030204" pitchFamily="34" charset="0"/>
              <a:ea typeface="+mn-ea"/>
              <a:cs typeface="+mn-cs"/>
            </a:rPr>
            <a:t>Leonardo Llusa</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Edición y corrección</a:t>
          </a:r>
        </a:p>
        <a:p>
          <a:r>
            <a:rPr lang="es-AR" sz="1400" b="0" i="0" u="none" strike="noStrike" baseline="0">
              <a:solidFill>
                <a:schemeClr val="dk1"/>
              </a:solidFill>
              <a:effectLst/>
              <a:latin typeface="Calibri" panose="020F0502020204030204" pitchFamily="34" charset="0"/>
              <a:ea typeface="+mn-ea"/>
              <a:cs typeface="+mn-cs"/>
            </a:rPr>
            <a:t>Patricia Iacovone</a:t>
          </a:r>
        </a:p>
        <a:p>
          <a:r>
            <a:rPr lang="es-AR" sz="1400" b="0" i="0" u="none" strike="noStrike" baseline="0">
              <a:solidFill>
                <a:schemeClr val="dk1"/>
              </a:solidFill>
              <a:effectLst/>
              <a:latin typeface="Calibri" panose="020F0502020204030204" pitchFamily="34" charset="0"/>
              <a:ea typeface="+mn-ea"/>
              <a:cs typeface="+mn-cs"/>
            </a:rPr>
            <a:t>Silvina Allegretti</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Diseño y diagramación editorial</a:t>
          </a:r>
        </a:p>
        <a:p>
          <a:r>
            <a:rPr lang="es-AR" sz="1400" b="0" i="0" u="none" strike="noStrike" baseline="0">
              <a:solidFill>
                <a:schemeClr val="dk1"/>
              </a:solidFill>
              <a:effectLst/>
              <a:latin typeface="Calibri" panose="020F0502020204030204" pitchFamily="34" charset="0"/>
              <a:ea typeface="+mn-ea"/>
              <a:cs typeface="+mn-cs"/>
            </a:rPr>
            <a:t>Roxana Pierri</a:t>
          </a:r>
        </a:p>
        <a:p>
          <a:r>
            <a:rPr lang="es-AR" sz="1400" b="0" i="0" u="none" strike="noStrike" baseline="0">
              <a:solidFill>
                <a:schemeClr val="dk1"/>
              </a:solidFill>
              <a:effectLst/>
              <a:latin typeface="Calibri" panose="020F0502020204030204" pitchFamily="34" charset="0"/>
              <a:ea typeface="+mn-ea"/>
              <a:cs typeface="+mn-cs"/>
            </a:rPr>
            <a:t>Lucía Maillo Puente</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Gráficos </a:t>
          </a:r>
        </a:p>
        <a:p>
          <a:r>
            <a:rPr lang="es-AR" sz="1400" b="0" i="0" u="none" strike="noStrike" baseline="0">
              <a:solidFill>
                <a:schemeClr val="dk1"/>
              </a:solidFill>
              <a:effectLst/>
              <a:latin typeface="Calibri" panose="020F0502020204030204" pitchFamily="34" charset="0"/>
              <a:ea typeface="+mn-ea"/>
              <a:cs typeface="+mn-cs"/>
            </a:rPr>
            <a:t>Federico Canonne</a:t>
          </a:r>
        </a:p>
        <a:p>
          <a:endParaRPr lang="es-AR" sz="1400" b="0" i="0" u="none" strike="noStrike" baseline="0">
            <a:solidFill>
              <a:schemeClr val="dk1"/>
            </a:solidFill>
            <a:effectLst/>
            <a:latin typeface="Calibri" panose="020F0502020204030204" pitchFamily="34" charset="0"/>
            <a:ea typeface="+mn-ea"/>
            <a:cs typeface="+mn-cs"/>
          </a:endParaRPr>
        </a:p>
        <a:p>
          <a:pPr lvl="0"/>
          <a:endParaRPr lang="es-AR" sz="1400" b="0" i="0" u="none" strike="noStrike" baseline="0">
            <a:solidFill>
              <a:schemeClr val="dk1"/>
            </a:solidFill>
            <a:effectLst/>
            <a:latin typeface="Calibri" panose="020F0502020204030204" pitchFamily="34" charset="0"/>
            <a:ea typeface="+mn-ea"/>
            <a:cs typeface="+mn-cs"/>
          </a:endParaRPr>
        </a:p>
      </xdr:txBody>
    </xdr:sp>
    <xdr:clientData/>
  </xdr:oneCellAnchor>
  <xdr:twoCellAnchor editAs="oneCell">
    <xdr:from>
      <xdr:col>1</xdr:col>
      <xdr:colOff>92075</xdr:colOff>
      <xdr:row>17</xdr:row>
      <xdr:rowOff>930275</xdr:rowOff>
    </xdr:from>
    <xdr:to>
      <xdr:col>1</xdr:col>
      <xdr:colOff>1628775</xdr:colOff>
      <xdr:row>17</xdr:row>
      <xdr:rowOff>1476376</xdr:rowOff>
    </xdr:to>
    <xdr:pic>
      <xdr:nvPicPr>
        <xdr:cNvPr id="6" name="Imagen 3">
          <a:extLst>
            <a:ext uri="{FF2B5EF4-FFF2-40B4-BE49-F238E27FC236}">
              <a16:creationId xmlns:a16="http://schemas.microsoft.com/office/drawing/2014/main" id="{732C81BF-9F51-6447-BFED-726A52002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82600" y="9331325"/>
          <a:ext cx="1536700" cy="546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1752600</xdr:colOff>
      <xdr:row>17</xdr:row>
      <xdr:rowOff>844550</xdr:rowOff>
    </xdr:from>
    <xdr:ext cx="7099300" cy="1168400"/>
    <xdr:sp macro="" textlink="">
      <xdr:nvSpPr>
        <xdr:cNvPr id="7" name="CuadroTexto 6">
          <a:extLst>
            <a:ext uri="{FF2B5EF4-FFF2-40B4-BE49-F238E27FC236}">
              <a16:creationId xmlns:a16="http://schemas.microsoft.com/office/drawing/2014/main" id="{8DDB31DE-3F4A-0D48-9611-B8506BE4B9F8}"/>
            </a:ext>
          </a:extLst>
        </xdr:cNvPr>
        <xdr:cNvSpPr txBox="1"/>
      </xdr:nvSpPr>
      <xdr:spPr>
        <a:xfrm>
          <a:off x="2143125" y="9245600"/>
          <a:ext cx="7099300" cy="1168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s-AR" sz="1400" b="0" i="0" u="none" strike="noStrike" baseline="0">
              <a:solidFill>
                <a:schemeClr val="dk1"/>
              </a:solidFill>
              <a:effectLst/>
              <a:latin typeface="Calibri" panose="020F0502020204030204" pitchFamily="34" charset="0"/>
              <a:ea typeface="+mn-ea"/>
              <a:cs typeface="+mn-cs"/>
            </a:rPr>
            <a:t>El IEC y su contenido se brindan bajo la licencia Creative Commons (CC) 2.5 Argentina: Reconocimiento-NoComercial-SinObraDerivada (BY-NC-ND): No se permite un uso comercial de la obra original ni la generación de obras derivadas.</a:t>
          </a:r>
          <a:r>
            <a:rPr lang="es-AR" sz="1400" baseline="0">
              <a:latin typeface="Calibri" panose="020F0502020204030204" pitchFamily="34" charset="0"/>
            </a:rPr>
            <a:t> </a:t>
          </a:r>
        </a:p>
        <a:p>
          <a:endParaRPr lang="es-AR" sz="1400" b="0" i="0" u="none" strike="noStrike" baseline="0">
            <a:solidFill>
              <a:schemeClr val="dk1"/>
            </a:solidFill>
            <a:effectLst/>
            <a:latin typeface="Calibri" panose="020F0502020204030204" pitchFamily="34" charset="0"/>
            <a:ea typeface="+mn-ea"/>
            <a:cs typeface="+mn-cs"/>
          </a:endParaRPr>
        </a:p>
        <a:p>
          <a:endParaRPr lang="es-MX" sz="1100"/>
        </a:p>
      </xdr:txBody>
    </xdr:sp>
    <xdr:clientData/>
  </xdr:oneCellAnchor>
  <xdr:oneCellAnchor>
    <xdr:from>
      <xdr:col>1</xdr:col>
      <xdr:colOff>25399</xdr:colOff>
      <xdr:row>1048544</xdr:row>
      <xdr:rowOff>123825</xdr:rowOff>
    </xdr:from>
    <xdr:ext cx="9166225" cy="922047"/>
    <xdr:sp macro="" textlink="">
      <xdr:nvSpPr>
        <xdr:cNvPr id="8" name="CuadroTexto 7">
          <a:hlinkClick xmlns:r="http://schemas.openxmlformats.org/officeDocument/2006/relationships" r:id="rId2"/>
          <a:extLst>
            <a:ext uri="{FF2B5EF4-FFF2-40B4-BE49-F238E27FC236}">
              <a16:creationId xmlns:a16="http://schemas.microsoft.com/office/drawing/2014/main" id="{DF36B05E-E11A-6F4D-87ED-1FD84122A938}"/>
            </a:ext>
          </a:extLst>
        </xdr:cNvPr>
        <xdr:cNvSpPr txBox="1"/>
      </xdr:nvSpPr>
      <xdr:spPr>
        <a:xfrm>
          <a:off x="415924" y="11610975"/>
          <a:ext cx="9166225" cy="922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s-AR" sz="1400" b="0" i="0" u="none" strike="noStrike" baseline="0">
              <a:solidFill>
                <a:schemeClr val="dk1"/>
              </a:solidFill>
              <a:effectLst/>
              <a:latin typeface="Calibri" panose="020F0502020204030204" pitchFamily="34" charset="0"/>
              <a:ea typeface="+mn-ea"/>
              <a:cs typeface="+mn-cs"/>
            </a:rPr>
            <a:t>Esta publicación se encuentra disponible en forma libre y gratuita en: publicaciones.inap.gob.ar</a:t>
          </a:r>
          <a:r>
            <a:rPr lang="es-AR" sz="1400" baseline="0">
              <a:latin typeface="Calibri" panose="020F0502020204030204" pitchFamily="34" charset="0"/>
            </a:rPr>
            <a:t> </a:t>
          </a:r>
        </a:p>
        <a:p>
          <a:endParaRPr lang="es-AR" sz="1400" b="0" i="0" u="none" strike="noStrike" baseline="0">
            <a:solidFill>
              <a:schemeClr val="dk1"/>
            </a:solidFill>
            <a:effectLst/>
            <a:latin typeface="Calibri" panose="020F0502020204030204" pitchFamily="34" charset="0"/>
            <a:ea typeface="+mn-ea"/>
            <a:cs typeface="+mn-cs"/>
          </a:endParaRPr>
        </a:p>
        <a:p>
          <a:r>
            <a:rPr lang="es-AR" sz="1400" b="0" i="0" u="none" strike="noStrike" baseline="0">
              <a:solidFill>
                <a:schemeClr val="dk1"/>
              </a:solidFill>
              <a:effectLst/>
              <a:latin typeface="Calibri" panose="020F0502020204030204" pitchFamily="34" charset="0"/>
              <a:ea typeface="+mn-ea"/>
              <a:cs typeface="+mn-cs"/>
            </a:rPr>
            <a:t>Junio 2024</a:t>
          </a:r>
          <a:endParaRPr lang="es-MX" sz="1400" baseline="0">
            <a:latin typeface="Calibri" panose="020F0502020204030204" pitchFamily="34" charset="0"/>
          </a:endParaRPr>
        </a:p>
        <a:p>
          <a:endParaRPr lang="es-MX" sz="1100"/>
        </a:p>
      </xdr:txBody>
    </xdr:sp>
    <xdr:clientData/>
  </xdr:oneCellAnchor>
  <xdr:oneCellAnchor>
    <xdr:from>
      <xdr:col>1</xdr:col>
      <xdr:colOff>3175</xdr:colOff>
      <xdr:row>16</xdr:row>
      <xdr:rowOff>2162175</xdr:rowOff>
    </xdr:from>
    <xdr:ext cx="8902700" cy="1626471"/>
    <xdr:sp macro="" textlink="">
      <xdr:nvSpPr>
        <xdr:cNvPr id="9" name="CuadroTexto 8">
          <a:extLst>
            <a:ext uri="{FF2B5EF4-FFF2-40B4-BE49-F238E27FC236}">
              <a16:creationId xmlns:a16="http://schemas.microsoft.com/office/drawing/2014/main" id="{81A3730D-4239-53FE-816E-6099963F82D3}"/>
            </a:ext>
          </a:extLst>
        </xdr:cNvPr>
        <xdr:cNvSpPr txBox="1"/>
      </xdr:nvSpPr>
      <xdr:spPr>
        <a:xfrm>
          <a:off x="393700" y="7581900"/>
          <a:ext cx="8902700" cy="1626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sz="1400" b="0"/>
        </a:p>
        <a:p>
          <a:r>
            <a:rPr lang="es-MX" sz="1400" b="0"/>
            <a:t>Las ideas y planteamientos contenidos en la presente edición son de exclusiva responsabilidad de sus autores y no comprometen la posición oficial del INAP.  </a:t>
          </a:r>
        </a:p>
        <a:p>
          <a:endParaRPr lang="es-MX" sz="1400" b="0"/>
        </a:p>
        <a:p>
          <a:r>
            <a:rPr lang="es-MX" sz="1400" b="0"/>
            <a:t>INAP no asume responsabilidad </a:t>
          </a:r>
          <a:r>
            <a:rPr lang="es-MX" sz="1400"/>
            <a:t>por la continuidad o exactitud de los URL de páginas web externas o de terceros referidas en esta publicación y no garantiza que el contenido de esas páginas web sea, o continúe siendo, exacta o apropiada.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3347</xdr:colOff>
      <xdr:row>0</xdr:row>
      <xdr:rowOff>475662</xdr:rowOff>
    </xdr:from>
    <xdr:to>
      <xdr:col>8</xdr:col>
      <xdr:colOff>3347</xdr:colOff>
      <xdr:row>0</xdr:row>
      <xdr:rowOff>826181</xdr:rowOff>
    </xdr:to>
    <xdr:sp macro="" textlink="">
      <xdr:nvSpPr>
        <xdr:cNvPr id="6" name="Triángulo 5">
          <a:hlinkClick xmlns:r="http://schemas.openxmlformats.org/officeDocument/2006/relationships" r:id="rId1"/>
          <a:extLst>
            <a:ext uri="{FF2B5EF4-FFF2-40B4-BE49-F238E27FC236}">
              <a16:creationId xmlns:a16="http://schemas.microsoft.com/office/drawing/2014/main" id="{F9337BF4-CB15-834C-99FE-5BD78EA7828E}"/>
            </a:ext>
          </a:extLst>
        </xdr:cNvPr>
        <xdr:cNvSpPr/>
      </xdr:nvSpPr>
      <xdr:spPr>
        <a:xfrm rot="5400000">
          <a:off x="7930687" y="6509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3683000</xdr:colOff>
      <xdr:row>0</xdr:row>
      <xdr:rowOff>462962</xdr:rowOff>
    </xdr:from>
    <xdr:to>
      <xdr:col>7</xdr:col>
      <xdr:colOff>3683000</xdr:colOff>
      <xdr:row>0</xdr:row>
      <xdr:rowOff>813481</xdr:rowOff>
    </xdr:to>
    <xdr:sp macro="" textlink="">
      <xdr:nvSpPr>
        <xdr:cNvPr id="7" name="Triángulo 6">
          <a:hlinkClick xmlns:r="http://schemas.openxmlformats.org/officeDocument/2006/relationships" r:id="rId1"/>
          <a:extLst>
            <a:ext uri="{FF2B5EF4-FFF2-40B4-BE49-F238E27FC236}">
              <a16:creationId xmlns:a16="http://schemas.microsoft.com/office/drawing/2014/main" id="{68640451-60F4-7B40-8D48-F21DA395B85B}"/>
            </a:ext>
          </a:extLst>
        </xdr:cNvPr>
        <xdr:cNvSpPr/>
      </xdr:nvSpPr>
      <xdr:spPr>
        <a:xfrm rot="5400000">
          <a:off x="82829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0</xdr:row>
      <xdr:rowOff>462962</xdr:rowOff>
    </xdr:from>
    <xdr:to>
      <xdr:col>4</xdr:col>
      <xdr:colOff>0</xdr:colOff>
      <xdr:row>0</xdr:row>
      <xdr:rowOff>813481</xdr:rowOff>
    </xdr:to>
    <xdr:sp macro="" textlink="">
      <xdr:nvSpPr>
        <xdr:cNvPr id="7" name="Triángulo 6">
          <a:hlinkClick xmlns:r="http://schemas.openxmlformats.org/officeDocument/2006/relationships" r:id="rId1"/>
          <a:extLst>
            <a:ext uri="{FF2B5EF4-FFF2-40B4-BE49-F238E27FC236}">
              <a16:creationId xmlns:a16="http://schemas.microsoft.com/office/drawing/2014/main" id="{945158CA-CC15-E14F-B8B0-A2BADC61A290}"/>
            </a:ext>
          </a:extLst>
        </xdr:cNvPr>
        <xdr:cNvSpPr/>
      </xdr:nvSpPr>
      <xdr:spPr>
        <a:xfrm rot="5400000">
          <a:off x="86131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36"/>
  <sheetViews>
    <sheetView showGridLines="0" zoomScaleNormal="100" workbookViewId="0">
      <selection activeCell="F1" sqref="F1"/>
    </sheetView>
  </sheetViews>
  <sheetFormatPr baseColWidth="10" defaultColWidth="0" defaultRowHeight="15" zeroHeight="1" x14ac:dyDescent="0.25"/>
  <cols>
    <col min="1" max="16" width="10.85546875" customWidth="1"/>
    <col min="17" max="17" width="10.85546875" hidden="1" customWidth="1"/>
    <col min="18" max="16384" width="10.85546875" hidden="1"/>
  </cols>
  <sheetData>
    <row r="1" spans="1:1" x14ac:dyDescent="0.25">
      <c r="A1" s="85"/>
    </row>
    <row r="2" spans="1:1" x14ac:dyDescent="0.25"/>
    <row r="3" spans="1:1" x14ac:dyDescent="0.25"/>
    <row r="4" spans="1:1" x14ac:dyDescent="0.25"/>
    <row r="5" spans="1:1" x14ac:dyDescent="0.25"/>
    <row r="6" spans="1:1" x14ac:dyDescent="0.25"/>
    <row r="7" spans="1:1" x14ac:dyDescent="0.25"/>
    <row r="8" spans="1:1" x14ac:dyDescent="0.25"/>
    <row r="9" spans="1:1" x14ac:dyDescent="0.25"/>
    <row r="10" spans="1:1" x14ac:dyDescent="0.25"/>
    <row r="11" spans="1:1" x14ac:dyDescent="0.25"/>
    <row r="12" spans="1:1" x14ac:dyDescent="0.25"/>
    <row r="13" spans="1:1" x14ac:dyDescent="0.25"/>
    <row r="14" spans="1:1" x14ac:dyDescent="0.25"/>
    <row r="15" spans="1:1" x14ac:dyDescent="0.25"/>
    <row r="16" spans="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263"/>
  <sheetViews>
    <sheetView showGridLines="0" zoomScaleNormal="100" workbookViewId="0">
      <selection activeCell="B1" sqref="B1:I1"/>
    </sheetView>
  </sheetViews>
  <sheetFormatPr baseColWidth="10" defaultColWidth="0" defaultRowHeight="15" zeroHeight="1" x14ac:dyDescent="0.25"/>
  <cols>
    <col min="1" max="1" width="3.42578125" style="2" customWidth="1"/>
    <col min="2" max="2" width="101.7109375" style="2" customWidth="1"/>
    <col min="3" max="4" width="20.85546875" style="2" customWidth="1"/>
    <col min="5" max="5" width="4.7109375" style="2" customWidth="1"/>
    <col min="6" max="6" width="38.140625" style="2" customWidth="1"/>
    <col min="7" max="7" width="18.28515625" style="2" customWidth="1"/>
    <col min="8" max="8" width="13.42578125" style="2" customWidth="1"/>
    <col min="9" max="9" width="6.140625" style="2" customWidth="1"/>
    <col min="10" max="16384" width="11.42578125" style="2" hidden="1"/>
  </cols>
  <sheetData>
    <row r="1" spans="1:9" ht="99.95" customHeight="1" x14ac:dyDescent="0.25">
      <c r="A1" s="210"/>
      <c r="B1" s="217" t="s">
        <v>98</v>
      </c>
      <c r="C1" s="217"/>
      <c r="D1" s="217"/>
      <c r="E1" s="217"/>
      <c r="F1" s="217"/>
      <c r="G1" s="217"/>
      <c r="H1" s="217"/>
      <c r="I1" s="217"/>
    </row>
    <row r="2" spans="1:9" ht="20.100000000000001" customHeight="1" x14ac:dyDescent="0.25">
      <c r="A2" s="69"/>
      <c r="B2" s="68"/>
      <c r="C2" s="68"/>
      <c r="D2" s="68"/>
      <c r="E2" s="68"/>
    </row>
    <row r="3" spans="1:9" ht="39.950000000000003" customHeight="1" x14ac:dyDescent="0.25">
      <c r="B3" s="221" t="s">
        <v>351</v>
      </c>
      <c r="C3" s="221" t="s">
        <v>53</v>
      </c>
      <c r="D3" s="221"/>
    </row>
    <row r="4" spans="1:9" ht="20.100000000000001" customHeight="1" x14ac:dyDescent="0.25">
      <c r="B4" s="221"/>
      <c r="C4" s="88" t="s">
        <v>44</v>
      </c>
      <c r="D4" s="88" t="s">
        <v>4</v>
      </c>
    </row>
    <row r="5" spans="1:9" ht="20.100000000000001" customHeight="1" x14ac:dyDescent="0.25">
      <c r="B5" s="200" t="s">
        <v>480</v>
      </c>
      <c r="C5" s="144">
        <v>31754</v>
      </c>
      <c r="D5" s="172">
        <v>14.56</v>
      </c>
      <c r="E5" s="98"/>
    </row>
    <row r="6" spans="1:9" ht="20.100000000000001" customHeight="1" x14ac:dyDescent="0.25">
      <c r="B6" s="200" t="s">
        <v>381</v>
      </c>
      <c r="C6" s="144">
        <v>11831</v>
      </c>
      <c r="D6" s="172">
        <v>5.43</v>
      </c>
      <c r="E6" s="98"/>
    </row>
    <row r="7" spans="1:9" ht="20.100000000000001" customHeight="1" x14ac:dyDescent="0.25">
      <c r="B7" s="200" t="s">
        <v>481</v>
      </c>
      <c r="C7" s="144">
        <v>8931</v>
      </c>
      <c r="D7" s="172">
        <v>4.0999999999999996</v>
      </c>
      <c r="E7" s="98"/>
    </row>
    <row r="8" spans="1:9" ht="20.100000000000001" customHeight="1" x14ac:dyDescent="0.25">
      <c r="B8" s="200" t="s">
        <v>482</v>
      </c>
      <c r="C8" s="144">
        <v>5765</v>
      </c>
      <c r="D8" s="172">
        <v>2.64</v>
      </c>
      <c r="E8" s="98"/>
      <c r="F8" s="20"/>
      <c r="G8" s="20"/>
      <c r="H8" s="20"/>
    </row>
    <row r="9" spans="1:9" ht="20.100000000000001" customHeight="1" x14ac:dyDescent="0.25">
      <c r="B9" s="200" t="s">
        <v>106</v>
      </c>
      <c r="C9" s="144">
        <v>4322</v>
      </c>
      <c r="D9" s="172">
        <v>1.98</v>
      </c>
      <c r="E9" s="98"/>
    </row>
    <row r="10" spans="1:9" ht="20.100000000000001" customHeight="1" x14ac:dyDescent="0.25">
      <c r="B10" s="200" t="s">
        <v>483</v>
      </c>
      <c r="C10" s="144">
        <v>4118</v>
      </c>
      <c r="D10" s="172">
        <v>1.89</v>
      </c>
      <c r="E10" s="98"/>
    </row>
    <row r="11" spans="1:9" ht="20.100000000000001" customHeight="1" x14ac:dyDescent="0.25">
      <c r="B11" s="200" t="s">
        <v>107</v>
      </c>
      <c r="C11" s="144">
        <v>3970</v>
      </c>
      <c r="D11" s="172">
        <v>1.82</v>
      </c>
      <c r="E11" s="98"/>
    </row>
    <row r="12" spans="1:9" ht="20.100000000000001" customHeight="1" x14ac:dyDescent="0.25">
      <c r="B12" s="200" t="s">
        <v>382</v>
      </c>
      <c r="C12" s="144">
        <v>3762</v>
      </c>
      <c r="D12" s="172">
        <v>1.73</v>
      </c>
      <c r="E12" s="98"/>
    </row>
    <row r="13" spans="1:9" ht="20.100000000000001" customHeight="1" x14ac:dyDescent="0.25">
      <c r="B13" s="200" t="s">
        <v>383</v>
      </c>
      <c r="C13" s="144">
        <v>3395</v>
      </c>
      <c r="D13" s="172">
        <v>1.56</v>
      </c>
      <c r="E13" s="98"/>
    </row>
    <row r="14" spans="1:9" ht="20.100000000000001" customHeight="1" x14ac:dyDescent="0.25">
      <c r="B14" s="200" t="s">
        <v>108</v>
      </c>
      <c r="C14" s="144">
        <v>3330</v>
      </c>
      <c r="D14" s="172">
        <v>1.53</v>
      </c>
      <c r="E14" s="98"/>
    </row>
    <row r="15" spans="1:9" ht="20.100000000000001" customHeight="1" x14ac:dyDescent="0.25">
      <c r="B15" s="200" t="s">
        <v>116</v>
      </c>
      <c r="C15" s="144">
        <v>3039</v>
      </c>
      <c r="D15" s="172">
        <v>1.39</v>
      </c>
      <c r="E15" s="98"/>
    </row>
    <row r="16" spans="1:9" ht="20.100000000000001" customHeight="1" x14ac:dyDescent="0.25">
      <c r="B16" s="200" t="s">
        <v>110</v>
      </c>
      <c r="C16" s="144">
        <v>2957</v>
      </c>
      <c r="D16" s="172">
        <v>1.36</v>
      </c>
      <c r="E16" s="98"/>
    </row>
    <row r="17" spans="2:6" ht="30" customHeight="1" x14ac:dyDescent="0.25">
      <c r="B17" s="200" t="s">
        <v>484</v>
      </c>
      <c r="C17" s="144">
        <v>2913</v>
      </c>
      <c r="D17" s="172">
        <v>1.34</v>
      </c>
      <c r="E17" s="98"/>
    </row>
    <row r="18" spans="2:6" ht="20.100000000000001" customHeight="1" x14ac:dyDescent="0.25">
      <c r="B18" s="200" t="s">
        <v>384</v>
      </c>
      <c r="C18" s="144">
        <v>2549</v>
      </c>
      <c r="D18" s="172">
        <v>1.17</v>
      </c>
      <c r="E18" s="98"/>
      <c r="F18" s="133"/>
    </row>
    <row r="19" spans="2:6" ht="20.100000000000001" customHeight="1" x14ac:dyDescent="0.25">
      <c r="B19" s="200" t="s">
        <v>385</v>
      </c>
      <c r="C19" s="144">
        <v>2523</v>
      </c>
      <c r="D19" s="172">
        <v>1.1599999999999999</v>
      </c>
      <c r="E19" s="98"/>
    </row>
    <row r="20" spans="2:6" ht="20.100000000000001" customHeight="1" x14ac:dyDescent="0.25">
      <c r="B20" s="200" t="s">
        <v>125</v>
      </c>
      <c r="C20" s="144">
        <v>2501</v>
      </c>
      <c r="D20" s="172">
        <v>1.1499999999999999</v>
      </c>
      <c r="E20" s="98"/>
    </row>
    <row r="21" spans="2:6" ht="20.100000000000001" customHeight="1" x14ac:dyDescent="0.25">
      <c r="B21" s="200" t="s">
        <v>386</v>
      </c>
      <c r="C21" s="144">
        <v>2491</v>
      </c>
      <c r="D21" s="172">
        <v>1.1399999999999999</v>
      </c>
      <c r="E21" s="98"/>
    </row>
    <row r="22" spans="2:6" ht="20.100000000000001" customHeight="1" x14ac:dyDescent="0.25">
      <c r="B22" s="200" t="s">
        <v>113</v>
      </c>
      <c r="C22" s="144">
        <v>2444</v>
      </c>
      <c r="D22" s="172">
        <v>1.1200000000000001</v>
      </c>
      <c r="E22" s="98"/>
    </row>
    <row r="23" spans="2:6" ht="39.950000000000003" customHeight="1" x14ac:dyDescent="0.25">
      <c r="B23" s="200" t="s">
        <v>114</v>
      </c>
      <c r="C23" s="144">
        <v>2300</v>
      </c>
      <c r="D23" s="172">
        <v>1.05</v>
      </c>
      <c r="E23" s="98"/>
    </row>
    <row r="24" spans="2:6" ht="20.100000000000001" customHeight="1" x14ac:dyDescent="0.25">
      <c r="B24" s="200" t="s">
        <v>137</v>
      </c>
      <c r="C24" s="144">
        <v>2099</v>
      </c>
      <c r="D24" s="172">
        <v>0.96</v>
      </c>
      <c r="E24" s="98"/>
    </row>
    <row r="25" spans="2:6" ht="20.100000000000001" customHeight="1" x14ac:dyDescent="0.25">
      <c r="B25" s="200" t="s">
        <v>115</v>
      </c>
      <c r="C25" s="144">
        <v>2074</v>
      </c>
      <c r="D25" s="172">
        <v>0.95</v>
      </c>
      <c r="E25" s="98"/>
    </row>
    <row r="26" spans="2:6" ht="20.100000000000001" customHeight="1" x14ac:dyDescent="0.25">
      <c r="B26" s="200" t="s">
        <v>126</v>
      </c>
      <c r="C26" s="144">
        <v>1908</v>
      </c>
      <c r="D26" s="172">
        <v>0.87</v>
      </c>
      <c r="E26" s="98"/>
    </row>
    <row r="27" spans="2:6" ht="20.100000000000001" customHeight="1" x14ac:dyDescent="0.25">
      <c r="B27" s="200" t="s">
        <v>111</v>
      </c>
      <c r="C27" s="144">
        <v>1845</v>
      </c>
      <c r="D27" s="172">
        <v>0.85</v>
      </c>
      <c r="E27" s="98"/>
    </row>
    <row r="28" spans="2:6" ht="20.100000000000001" customHeight="1" x14ac:dyDescent="0.25">
      <c r="B28" s="200" t="s">
        <v>112</v>
      </c>
      <c r="C28" s="144">
        <v>1785</v>
      </c>
      <c r="D28" s="172">
        <v>0.82</v>
      </c>
      <c r="E28" s="98"/>
    </row>
    <row r="29" spans="2:6" ht="20.100000000000001" customHeight="1" x14ac:dyDescent="0.25">
      <c r="B29" s="200" t="s">
        <v>134</v>
      </c>
      <c r="C29" s="144">
        <v>1739</v>
      </c>
      <c r="D29" s="172">
        <v>0.8</v>
      </c>
      <c r="E29" s="98"/>
    </row>
    <row r="30" spans="2:6" ht="20.100000000000001" customHeight="1" x14ac:dyDescent="0.25">
      <c r="B30" s="200" t="s">
        <v>109</v>
      </c>
      <c r="C30" s="144">
        <v>1730</v>
      </c>
      <c r="D30" s="172">
        <v>0.79</v>
      </c>
      <c r="E30" s="98"/>
    </row>
    <row r="31" spans="2:6" ht="39.950000000000003" customHeight="1" x14ac:dyDescent="0.25">
      <c r="B31" s="200" t="s">
        <v>117</v>
      </c>
      <c r="C31" s="144">
        <v>1717</v>
      </c>
      <c r="D31" s="172">
        <v>0.79</v>
      </c>
      <c r="E31" s="98"/>
    </row>
    <row r="32" spans="2:6" ht="20.100000000000001" customHeight="1" x14ac:dyDescent="0.25">
      <c r="B32" s="200" t="s">
        <v>127</v>
      </c>
      <c r="C32" s="144">
        <v>1680</v>
      </c>
      <c r="D32" s="172">
        <v>0.77</v>
      </c>
      <c r="E32" s="98"/>
    </row>
    <row r="33" spans="2:5" ht="20.100000000000001" customHeight="1" x14ac:dyDescent="0.25">
      <c r="B33" s="200" t="s">
        <v>128</v>
      </c>
      <c r="C33" s="144">
        <v>1668</v>
      </c>
      <c r="D33" s="172">
        <v>0.76</v>
      </c>
      <c r="E33" s="98"/>
    </row>
    <row r="34" spans="2:5" ht="20.100000000000001" customHeight="1" x14ac:dyDescent="0.25">
      <c r="B34" s="200" t="s">
        <v>124</v>
      </c>
      <c r="C34" s="144">
        <v>1626</v>
      </c>
      <c r="D34" s="172">
        <v>0.75</v>
      </c>
      <c r="E34" s="98"/>
    </row>
    <row r="35" spans="2:5" ht="20.100000000000001" customHeight="1" x14ac:dyDescent="0.25">
      <c r="B35" s="200" t="s">
        <v>119</v>
      </c>
      <c r="C35" s="144">
        <v>1578</v>
      </c>
      <c r="D35" s="172">
        <v>0.72</v>
      </c>
      <c r="E35" s="98"/>
    </row>
    <row r="36" spans="2:5" ht="20.100000000000001" customHeight="1" x14ac:dyDescent="0.25">
      <c r="B36" s="200" t="s">
        <v>129</v>
      </c>
      <c r="C36" s="144">
        <v>1506</v>
      </c>
      <c r="D36" s="172">
        <v>0.69</v>
      </c>
      <c r="E36" s="98"/>
    </row>
    <row r="37" spans="2:5" ht="20.100000000000001" customHeight="1" x14ac:dyDescent="0.25">
      <c r="B37" s="200" t="s">
        <v>118</v>
      </c>
      <c r="C37" s="144">
        <v>1504</v>
      </c>
      <c r="D37" s="172">
        <v>0.69</v>
      </c>
      <c r="E37" s="98"/>
    </row>
    <row r="38" spans="2:5" ht="39.950000000000003" customHeight="1" x14ac:dyDescent="0.25">
      <c r="B38" s="200" t="s">
        <v>122</v>
      </c>
      <c r="C38" s="144">
        <v>1470</v>
      </c>
      <c r="D38" s="172">
        <v>0.67</v>
      </c>
      <c r="E38" s="98"/>
    </row>
    <row r="39" spans="2:5" ht="39.950000000000003" customHeight="1" x14ac:dyDescent="0.25">
      <c r="B39" s="200" t="s">
        <v>123</v>
      </c>
      <c r="C39" s="144">
        <v>1390</v>
      </c>
      <c r="D39" s="172">
        <v>0.64</v>
      </c>
      <c r="E39" s="98"/>
    </row>
    <row r="40" spans="2:5" ht="20.100000000000001" customHeight="1" x14ac:dyDescent="0.25">
      <c r="B40" s="200" t="s">
        <v>131</v>
      </c>
      <c r="C40" s="144">
        <v>1358</v>
      </c>
      <c r="D40" s="172">
        <v>0.62</v>
      </c>
      <c r="E40" s="98"/>
    </row>
    <row r="41" spans="2:5" ht="20.100000000000001" customHeight="1" x14ac:dyDescent="0.25">
      <c r="B41" s="200" t="s">
        <v>133</v>
      </c>
      <c r="C41" s="144">
        <v>1291</v>
      </c>
      <c r="D41" s="172">
        <v>0.59</v>
      </c>
      <c r="E41" s="98"/>
    </row>
    <row r="42" spans="2:5" ht="20.100000000000001" customHeight="1" x14ac:dyDescent="0.25">
      <c r="B42" s="200" t="s">
        <v>121</v>
      </c>
      <c r="C42" s="144">
        <v>1276</v>
      </c>
      <c r="D42" s="172">
        <v>0.59</v>
      </c>
      <c r="E42" s="98"/>
    </row>
    <row r="43" spans="2:5" ht="20.100000000000001" customHeight="1" x14ac:dyDescent="0.25">
      <c r="B43" s="200" t="s">
        <v>130</v>
      </c>
      <c r="C43" s="144">
        <v>1268</v>
      </c>
      <c r="D43" s="172">
        <v>0.57999999999999996</v>
      </c>
      <c r="E43" s="98"/>
    </row>
    <row r="44" spans="2:5" ht="20.100000000000001" customHeight="1" x14ac:dyDescent="0.25">
      <c r="B44" s="200" t="s">
        <v>141</v>
      </c>
      <c r="C44" s="144">
        <v>1254</v>
      </c>
      <c r="D44" s="172">
        <v>0.57999999999999996</v>
      </c>
      <c r="E44" s="98"/>
    </row>
    <row r="45" spans="2:5" ht="20.100000000000001" customHeight="1" x14ac:dyDescent="0.25">
      <c r="B45" s="200" t="s">
        <v>136</v>
      </c>
      <c r="C45" s="144">
        <v>1229</v>
      </c>
      <c r="D45" s="172">
        <v>0.56000000000000005</v>
      </c>
      <c r="E45" s="98"/>
    </row>
    <row r="46" spans="2:5" ht="20.100000000000001" customHeight="1" x14ac:dyDescent="0.25">
      <c r="B46" s="200" t="s">
        <v>143</v>
      </c>
      <c r="C46" s="144">
        <v>1220</v>
      </c>
      <c r="D46" s="172">
        <v>0.56000000000000005</v>
      </c>
      <c r="E46" s="98"/>
    </row>
    <row r="47" spans="2:5" ht="39.950000000000003" customHeight="1" x14ac:dyDescent="0.25">
      <c r="B47" s="200" t="s">
        <v>139</v>
      </c>
      <c r="C47" s="144">
        <v>1138</v>
      </c>
      <c r="D47" s="172">
        <v>0.52</v>
      </c>
      <c r="E47" s="98"/>
    </row>
    <row r="48" spans="2:5" ht="20.100000000000001" customHeight="1" x14ac:dyDescent="0.25">
      <c r="B48" s="200" t="s">
        <v>135</v>
      </c>
      <c r="C48" s="144">
        <v>1068</v>
      </c>
      <c r="D48" s="172">
        <v>0.49</v>
      </c>
      <c r="E48" s="98"/>
    </row>
    <row r="49" spans="2:5" ht="20.100000000000001" customHeight="1" x14ac:dyDescent="0.25">
      <c r="B49" s="200" t="s">
        <v>157</v>
      </c>
      <c r="C49" s="144">
        <v>1059</v>
      </c>
      <c r="D49" s="172">
        <v>0.49</v>
      </c>
      <c r="E49" s="98"/>
    </row>
    <row r="50" spans="2:5" ht="20.100000000000001" customHeight="1" x14ac:dyDescent="0.25">
      <c r="B50" s="200" t="s">
        <v>144</v>
      </c>
      <c r="C50" s="144">
        <v>1058</v>
      </c>
      <c r="D50" s="172">
        <v>0.49</v>
      </c>
      <c r="E50" s="98"/>
    </row>
    <row r="51" spans="2:5" ht="20.100000000000001" customHeight="1" x14ac:dyDescent="0.25">
      <c r="B51" s="200" t="s">
        <v>120</v>
      </c>
      <c r="C51" s="144">
        <v>1040</v>
      </c>
      <c r="D51" s="172">
        <v>0.48</v>
      </c>
      <c r="E51" s="98"/>
    </row>
    <row r="52" spans="2:5" ht="30.75" customHeight="1" x14ac:dyDescent="0.25">
      <c r="B52" s="200" t="s">
        <v>387</v>
      </c>
      <c r="C52" s="144">
        <v>1027</v>
      </c>
      <c r="D52" s="172">
        <v>0.47</v>
      </c>
      <c r="E52" s="98"/>
    </row>
    <row r="53" spans="2:5" ht="20.100000000000001" customHeight="1" x14ac:dyDescent="0.25">
      <c r="B53" s="200" t="s">
        <v>203</v>
      </c>
      <c r="C53" s="144">
        <v>1002</v>
      </c>
      <c r="D53" s="172">
        <v>0.46</v>
      </c>
      <c r="E53" s="98"/>
    </row>
    <row r="54" spans="2:5" ht="20.100000000000001" customHeight="1" x14ac:dyDescent="0.25">
      <c r="B54" s="200" t="s">
        <v>485</v>
      </c>
      <c r="C54" s="171">
        <v>942</v>
      </c>
      <c r="D54" s="172">
        <v>0.43</v>
      </c>
      <c r="E54" s="98"/>
    </row>
    <row r="55" spans="2:5" ht="20.100000000000001" customHeight="1" x14ac:dyDescent="0.25">
      <c r="B55" s="200" t="s">
        <v>170</v>
      </c>
      <c r="C55" s="171">
        <v>850</v>
      </c>
      <c r="D55" s="172">
        <v>0.39</v>
      </c>
      <c r="E55" s="98"/>
    </row>
    <row r="56" spans="2:5" ht="20.100000000000001" customHeight="1" x14ac:dyDescent="0.25">
      <c r="B56" s="200" t="s">
        <v>154</v>
      </c>
      <c r="C56" s="171">
        <v>833</v>
      </c>
      <c r="D56" s="172">
        <v>0.38</v>
      </c>
      <c r="E56" s="98"/>
    </row>
    <row r="57" spans="2:5" ht="20.100000000000001" customHeight="1" x14ac:dyDescent="0.25">
      <c r="B57" s="200" t="s">
        <v>218</v>
      </c>
      <c r="C57" s="171">
        <v>816</v>
      </c>
      <c r="D57" s="172">
        <v>0.37</v>
      </c>
      <c r="E57" s="98"/>
    </row>
    <row r="58" spans="2:5" ht="20.100000000000001" customHeight="1" x14ac:dyDescent="0.25">
      <c r="B58" s="200" t="s">
        <v>142</v>
      </c>
      <c r="C58" s="171">
        <v>795</v>
      </c>
      <c r="D58" s="172">
        <v>0.36</v>
      </c>
      <c r="E58" s="98"/>
    </row>
    <row r="59" spans="2:5" ht="39.950000000000003" customHeight="1" x14ac:dyDescent="0.25">
      <c r="B59" s="200" t="s">
        <v>388</v>
      </c>
      <c r="C59" s="171">
        <v>790</v>
      </c>
      <c r="D59" s="172">
        <v>0.36</v>
      </c>
      <c r="E59" s="98"/>
    </row>
    <row r="60" spans="2:5" ht="20.100000000000001" customHeight="1" x14ac:dyDescent="0.25">
      <c r="B60" s="200" t="s">
        <v>147</v>
      </c>
      <c r="C60" s="171">
        <v>764</v>
      </c>
      <c r="D60" s="172">
        <v>0.35</v>
      </c>
      <c r="E60" s="98"/>
    </row>
    <row r="61" spans="2:5" ht="20.100000000000001" customHeight="1" x14ac:dyDescent="0.25">
      <c r="B61" s="200" t="s">
        <v>140</v>
      </c>
      <c r="C61" s="171">
        <v>751</v>
      </c>
      <c r="D61" s="172">
        <v>0.34</v>
      </c>
      <c r="E61" s="98"/>
    </row>
    <row r="62" spans="2:5" ht="20.100000000000001" customHeight="1" x14ac:dyDescent="0.25">
      <c r="B62" s="200" t="s">
        <v>162</v>
      </c>
      <c r="C62" s="171">
        <v>724</v>
      </c>
      <c r="D62" s="172">
        <v>0.33</v>
      </c>
      <c r="E62" s="98"/>
    </row>
    <row r="63" spans="2:5" ht="39.950000000000003" customHeight="1" x14ac:dyDescent="0.25">
      <c r="B63" s="200" t="s">
        <v>352</v>
      </c>
      <c r="C63" s="171">
        <v>691</v>
      </c>
      <c r="D63" s="172">
        <v>0.32</v>
      </c>
      <c r="E63" s="98"/>
    </row>
    <row r="64" spans="2:5" ht="20.100000000000001" customHeight="1" x14ac:dyDescent="0.25">
      <c r="B64" s="200" t="s">
        <v>145</v>
      </c>
      <c r="C64" s="171">
        <v>619</v>
      </c>
      <c r="D64" s="172">
        <v>0.28000000000000003</v>
      </c>
      <c r="E64" s="98"/>
    </row>
    <row r="65" spans="2:5" ht="20.100000000000001" customHeight="1" x14ac:dyDescent="0.25">
      <c r="B65" s="200" t="s">
        <v>151</v>
      </c>
      <c r="C65" s="171">
        <v>613</v>
      </c>
      <c r="D65" s="172">
        <v>0.28000000000000003</v>
      </c>
      <c r="E65" s="98"/>
    </row>
    <row r="66" spans="2:5" ht="20.100000000000001" customHeight="1" x14ac:dyDescent="0.25">
      <c r="B66" s="200" t="s">
        <v>155</v>
      </c>
      <c r="C66" s="171">
        <v>602</v>
      </c>
      <c r="D66" s="172">
        <v>0.28000000000000003</v>
      </c>
      <c r="E66" s="98"/>
    </row>
    <row r="67" spans="2:5" ht="20.100000000000001" customHeight="1" x14ac:dyDescent="0.25">
      <c r="B67" s="200" t="s">
        <v>163</v>
      </c>
      <c r="C67" s="171">
        <v>597</v>
      </c>
      <c r="D67" s="172">
        <v>0.27</v>
      </c>
      <c r="E67" s="98"/>
    </row>
    <row r="68" spans="2:5" ht="20.100000000000001" customHeight="1" x14ac:dyDescent="0.25">
      <c r="B68" s="200" t="s">
        <v>158</v>
      </c>
      <c r="C68" s="171">
        <v>576</v>
      </c>
      <c r="D68" s="172">
        <v>0.26</v>
      </c>
      <c r="E68" s="98"/>
    </row>
    <row r="69" spans="2:5" ht="20.100000000000001" customHeight="1" x14ac:dyDescent="0.25">
      <c r="B69" s="200" t="s">
        <v>486</v>
      </c>
      <c r="C69" s="171">
        <v>573</v>
      </c>
      <c r="D69" s="172">
        <v>0.26</v>
      </c>
      <c r="E69" s="98"/>
    </row>
    <row r="70" spans="2:5" ht="20.100000000000001" customHeight="1" x14ac:dyDescent="0.25">
      <c r="B70" s="200" t="s">
        <v>487</v>
      </c>
      <c r="C70" s="171">
        <v>572</v>
      </c>
      <c r="D70" s="172">
        <v>0.26</v>
      </c>
      <c r="E70" s="98"/>
    </row>
    <row r="71" spans="2:5" ht="20.100000000000001" customHeight="1" x14ac:dyDescent="0.25">
      <c r="B71" s="200" t="s">
        <v>156</v>
      </c>
      <c r="C71" s="171">
        <v>557</v>
      </c>
      <c r="D71" s="172">
        <v>0.26</v>
      </c>
      <c r="E71" s="98"/>
    </row>
    <row r="72" spans="2:5" ht="20.100000000000001" customHeight="1" x14ac:dyDescent="0.25">
      <c r="B72" s="200" t="s">
        <v>389</v>
      </c>
      <c r="C72" s="171">
        <v>542</v>
      </c>
      <c r="D72" s="172">
        <v>0.25</v>
      </c>
      <c r="E72" s="98"/>
    </row>
    <row r="73" spans="2:5" ht="20.100000000000001" customHeight="1" x14ac:dyDescent="0.25">
      <c r="B73" s="200" t="s">
        <v>166</v>
      </c>
      <c r="C73" s="171">
        <v>537</v>
      </c>
      <c r="D73" s="172">
        <v>0.25</v>
      </c>
      <c r="E73" s="98"/>
    </row>
    <row r="74" spans="2:5" ht="20.100000000000001" customHeight="1" x14ac:dyDescent="0.25">
      <c r="B74" s="200" t="s">
        <v>150</v>
      </c>
      <c r="C74" s="171">
        <v>515</v>
      </c>
      <c r="D74" s="172">
        <v>0.24</v>
      </c>
      <c r="E74" s="98"/>
    </row>
    <row r="75" spans="2:5" ht="39.950000000000003" customHeight="1" x14ac:dyDescent="0.25">
      <c r="B75" s="200" t="s">
        <v>164</v>
      </c>
      <c r="C75" s="171">
        <v>508</v>
      </c>
      <c r="D75" s="172">
        <v>0.23</v>
      </c>
      <c r="E75" s="98"/>
    </row>
    <row r="76" spans="2:5" ht="20.100000000000001" customHeight="1" x14ac:dyDescent="0.25">
      <c r="B76" s="200" t="s">
        <v>152</v>
      </c>
      <c r="C76" s="171">
        <v>501</v>
      </c>
      <c r="D76" s="172">
        <v>0.23</v>
      </c>
      <c r="E76" s="98"/>
    </row>
    <row r="77" spans="2:5" ht="20.100000000000001" customHeight="1" x14ac:dyDescent="0.25">
      <c r="B77" s="200" t="s">
        <v>148</v>
      </c>
      <c r="C77" s="171">
        <v>469</v>
      </c>
      <c r="D77" s="172">
        <v>0.22</v>
      </c>
      <c r="E77" s="98"/>
    </row>
    <row r="78" spans="2:5" ht="39.950000000000003" customHeight="1" x14ac:dyDescent="0.25">
      <c r="B78" s="200" t="s">
        <v>473</v>
      </c>
      <c r="C78" s="171">
        <v>459</v>
      </c>
      <c r="D78" s="172">
        <v>0.21</v>
      </c>
      <c r="E78" s="98"/>
    </row>
    <row r="79" spans="2:5" ht="20.100000000000001" customHeight="1" x14ac:dyDescent="0.25">
      <c r="B79" s="200" t="s">
        <v>220</v>
      </c>
      <c r="C79" s="171">
        <v>448</v>
      </c>
      <c r="D79" s="172">
        <v>0.21</v>
      </c>
      <c r="E79" s="98"/>
    </row>
    <row r="80" spans="2:5" ht="39.950000000000003" customHeight="1" x14ac:dyDescent="0.25">
      <c r="B80" s="200" t="s">
        <v>488</v>
      </c>
      <c r="C80" s="171">
        <v>434</v>
      </c>
      <c r="D80" s="172">
        <v>0.2</v>
      </c>
      <c r="E80" s="98"/>
    </row>
    <row r="81" spans="2:5" ht="20.100000000000001" customHeight="1" x14ac:dyDescent="0.25">
      <c r="B81" s="200" t="s">
        <v>161</v>
      </c>
      <c r="C81" s="171">
        <v>434</v>
      </c>
      <c r="D81" s="172">
        <v>0.2</v>
      </c>
      <c r="E81" s="98"/>
    </row>
    <row r="82" spans="2:5" ht="20.100000000000001" customHeight="1" x14ac:dyDescent="0.25">
      <c r="B82" s="200" t="s">
        <v>168</v>
      </c>
      <c r="C82" s="171">
        <v>423</v>
      </c>
      <c r="D82" s="172">
        <v>0.19</v>
      </c>
      <c r="E82" s="98"/>
    </row>
    <row r="83" spans="2:5" ht="20.100000000000001" customHeight="1" x14ac:dyDescent="0.25">
      <c r="B83" s="200" t="s">
        <v>214</v>
      </c>
      <c r="C83" s="171">
        <v>420</v>
      </c>
      <c r="D83" s="172">
        <v>0.19</v>
      </c>
      <c r="E83" s="98"/>
    </row>
    <row r="84" spans="2:5" ht="20.100000000000001" customHeight="1" x14ac:dyDescent="0.25">
      <c r="B84" s="200" t="s">
        <v>176</v>
      </c>
      <c r="C84" s="171">
        <v>415</v>
      </c>
      <c r="D84" s="172">
        <v>0.19</v>
      </c>
      <c r="E84" s="98"/>
    </row>
    <row r="85" spans="2:5" ht="20.100000000000001" customHeight="1" x14ac:dyDescent="0.25">
      <c r="B85" s="200" t="s">
        <v>489</v>
      </c>
      <c r="C85" s="171">
        <v>415</v>
      </c>
      <c r="D85" s="172">
        <v>0.19</v>
      </c>
      <c r="E85" s="98"/>
    </row>
    <row r="86" spans="2:5" ht="39.950000000000003" customHeight="1" x14ac:dyDescent="0.25">
      <c r="B86" s="200" t="s">
        <v>159</v>
      </c>
      <c r="C86" s="171">
        <v>409</v>
      </c>
      <c r="D86" s="172">
        <v>0.19</v>
      </c>
      <c r="E86" s="98"/>
    </row>
    <row r="87" spans="2:5" ht="20.100000000000001" customHeight="1" x14ac:dyDescent="0.25">
      <c r="B87" s="200" t="s">
        <v>174</v>
      </c>
      <c r="C87" s="171">
        <v>409</v>
      </c>
      <c r="D87" s="172">
        <v>0.19</v>
      </c>
      <c r="E87" s="98"/>
    </row>
    <row r="88" spans="2:5" ht="20.100000000000001" customHeight="1" x14ac:dyDescent="0.25">
      <c r="B88" s="200" t="s">
        <v>390</v>
      </c>
      <c r="C88" s="171">
        <v>406</v>
      </c>
      <c r="D88" s="172">
        <v>0.19</v>
      </c>
      <c r="E88" s="98"/>
    </row>
    <row r="89" spans="2:5" ht="42.75" customHeight="1" x14ac:dyDescent="0.25">
      <c r="B89" s="200" t="s">
        <v>490</v>
      </c>
      <c r="C89" s="171">
        <v>405</v>
      </c>
      <c r="D89" s="172">
        <v>0.19</v>
      </c>
      <c r="E89" s="98"/>
    </row>
    <row r="90" spans="2:5" ht="20.100000000000001" customHeight="1" x14ac:dyDescent="0.25">
      <c r="B90" s="200" t="s">
        <v>153</v>
      </c>
      <c r="C90" s="171">
        <v>392</v>
      </c>
      <c r="D90" s="172">
        <v>0.18</v>
      </c>
      <c r="E90" s="98"/>
    </row>
    <row r="91" spans="2:5" ht="20.100000000000001" customHeight="1" x14ac:dyDescent="0.25">
      <c r="B91" s="200" t="s">
        <v>472</v>
      </c>
      <c r="C91" s="171">
        <v>389</v>
      </c>
      <c r="D91" s="172">
        <v>0.18</v>
      </c>
      <c r="E91" s="98"/>
    </row>
    <row r="92" spans="2:5" ht="20.100000000000001" customHeight="1" x14ac:dyDescent="0.25">
      <c r="B92" s="200" t="s">
        <v>173</v>
      </c>
      <c r="C92" s="171">
        <v>384</v>
      </c>
      <c r="D92" s="172">
        <v>0.18</v>
      </c>
      <c r="E92" s="98"/>
    </row>
    <row r="93" spans="2:5" ht="20.100000000000001" customHeight="1" x14ac:dyDescent="0.25">
      <c r="B93" s="200" t="s">
        <v>149</v>
      </c>
      <c r="C93" s="171">
        <v>380</v>
      </c>
      <c r="D93" s="172">
        <v>0.17</v>
      </c>
      <c r="E93" s="98"/>
    </row>
    <row r="94" spans="2:5" ht="39.950000000000003" customHeight="1" x14ac:dyDescent="0.25">
      <c r="B94" s="200" t="s">
        <v>217</v>
      </c>
      <c r="C94" s="171">
        <v>376</v>
      </c>
      <c r="D94" s="172">
        <v>0.17</v>
      </c>
      <c r="E94" s="98"/>
    </row>
    <row r="95" spans="2:5" ht="20.100000000000001" customHeight="1" x14ac:dyDescent="0.25">
      <c r="B95" s="200" t="s">
        <v>375</v>
      </c>
      <c r="C95" s="171">
        <v>371</v>
      </c>
      <c r="D95" s="172">
        <v>0.17</v>
      </c>
      <c r="E95" s="98"/>
    </row>
    <row r="96" spans="2:5" ht="20.100000000000001" customHeight="1" x14ac:dyDescent="0.25">
      <c r="B96" s="200" t="s">
        <v>213</v>
      </c>
      <c r="C96" s="171">
        <v>365</v>
      </c>
      <c r="D96" s="172">
        <v>0.17</v>
      </c>
      <c r="E96" s="98"/>
    </row>
    <row r="97" spans="2:5" ht="39.950000000000003" customHeight="1" x14ac:dyDescent="0.25">
      <c r="B97" s="200" t="s">
        <v>146</v>
      </c>
      <c r="C97" s="171">
        <v>355</v>
      </c>
      <c r="D97" s="172">
        <v>0.16</v>
      </c>
      <c r="E97" s="98"/>
    </row>
    <row r="98" spans="2:5" ht="30.75" customHeight="1" x14ac:dyDescent="0.25">
      <c r="B98" s="200" t="s">
        <v>226</v>
      </c>
      <c r="C98" s="171">
        <v>354</v>
      </c>
      <c r="D98" s="172">
        <v>0.16</v>
      </c>
      <c r="E98" s="98"/>
    </row>
    <row r="99" spans="2:5" ht="20.100000000000001" customHeight="1" x14ac:dyDescent="0.25">
      <c r="B99" s="200" t="s">
        <v>491</v>
      </c>
      <c r="C99" s="171">
        <v>349</v>
      </c>
      <c r="D99" s="172">
        <v>0.16</v>
      </c>
      <c r="E99" s="98"/>
    </row>
    <row r="100" spans="2:5" ht="20.100000000000001" customHeight="1" x14ac:dyDescent="0.25">
      <c r="B100" s="200" t="s">
        <v>391</v>
      </c>
      <c r="C100" s="171">
        <v>349</v>
      </c>
      <c r="D100" s="172">
        <v>0.16</v>
      </c>
      <c r="E100" s="98"/>
    </row>
    <row r="101" spans="2:5" ht="30" customHeight="1" x14ac:dyDescent="0.25">
      <c r="B101" s="200" t="s">
        <v>392</v>
      </c>
      <c r="C101" s="171">
        <v>349</v>
      </c>
      <c r="D101" s="172">
        <v>0.16</v>
      </c>
      <c r="E101" s="98"/>
    </row>
    <row r="102" spans="2:5" ht="20.100000000000001" customHeight="1" x14ac:dyDescent="0.25">
      <c r="B102" s="200" t="s">
        <v>184</v>
      </c>
      <c r="C102" s="171">
        <v>348</v>
      </c>
      <c r="D102" s="172">
        <v>0.16</v>
      </c>
      <c r="E102" s="98"/>
    </row>
    <row r="103" spans="2:5" ht="39.950000000000003" customHeight="1" x14ac:dyDescent="0.25">
      <c r="B103" s="200" t="s">
        <v>492</v>
      </c>
      <c r="C103" s="171">
        <v>340</v>
      </c>
      <c r="D103" s="172">
        <v>0.16</v>
      </c>
      <c r="E103" s="98"/>
    </row>
    <row r="104" spans="2:5" ht="20.100000000000001" customHeight="1" x14ac:dyDescent="0.25">
      <c r="B104" s="200" t="s">
        <v>493</v>
      </c>
      <c r="C104" s="171">
        <v>339</v>
      </c>
      <c r="D104" s="172">
        <v>0.16</v>
      </c>
      <c r="E104" s="98"/>
    </row>
    <row r="105" spans="2:5" ht="39.950000000000003" customHeight="1" x14ac:dyDescent="0.25">
      <c r="B105" s="200" t="s">
        <v>393</v>
      </c>
      <c r="C105" s="171">
        <v>336</v>
      </c>
      <c r="D105" s="172">
        <v>0.15</v>
      </c>
      <c r="E105" s="98"/>
    </row>
    <row r="106" spans="2:5" ht="39.950000000000003" customHeight="1" x14ac:dyDescent="0.25">
      <c r="B106" s="200" t="s">
        <v>138</v>
      </c>
      <c r="C106" s="171">
        <v>335</v>
      </c>
      <c r="D106" s="172">
        <v>0.15</v>
      </c>
      <c r="E106" s="98"/>
    </row>
    <row r="107" spans="2:5" ht="20.100000000000001" customHeight="1" x14ac:dyDescent="0.25">
      <c r="B107" s="200" t="s">
        <v>494</v>
      </c>
      <c r="C107" s="171">
        <v>333</v>
      </c>
      <c r="D107" s="172">
        <v>0.15</v>
      </c>
      <c r="E107" s="98"/>
    </row>
    <row r="108" spans="2:5" ht="20.100000000000001" customHeight="1" x14ac:dyDescent="0.25">
      <c r="B108" s="200" t="s">
        <v>495</v>
      </c>
      <c r="C108" s="171">
        <v>332</v>
      </c>
      <c r="D108" s="172">
        <v>0.15</v>
      </c>
      <c r="E108" s="98"/>
    </row>
    <row r="109" spans="2:5" ht="20.100000000000001" customHeight="1" x14ac:dyDescent="0.25">
      <c r="B109" s="200" t="s">
        <v>496</v>
      </c>
      <c r="C109" s="171">
        <v>330</v>
      </c>
      <c r="D109" s="172">
        <v>0.15</v>
      </c>
      <c r="E109" s="98"/>
    </row>
    <row r="110" spans="2:5" ht="39.950000000000003" customHeight="1" x14ac:dyDescent="0.25">
      <c r="B110" s="200" t="s">
        <v>394</v>
      </c>
      <c r="C110" s="171">
        <v>328</v>
      </c>
      <c r="D110" s="172">
        <v>0.15</v>
      </c>
      <c r="E110" s="98"/>
    </row>
    <row r="111" spans="2:5" ht="39.950000000000003" customHeight="1" x14ac:dyDescent="0.25">
      <c r="B111" s="200" t="s">
        <v>165</v>
      </c>
      <c r="C111" s="171">
        <v>325</v>
      </c>
      <c r="D111" s="172">
        <v>0.15</v>
      </c>
      <c r="E111" s="98"/>
    </row>
    <row r="112" spans="2:5" ht="20.100000000000001" customHeight="1" x14ac:dyDescent="0.25">
      <c r="B112" s="200" t="s">
        <v>172</v>
      </c>
      <c r="C112" s="171">
        <v>325</v>
      </c>
      <c r="D112" s="172">
        <v>0.15</v>
      </c>
      <c r="E112" s="98"/>
    </row>
    <row r="113" spans="2:5" ht="39.950000000000003" customHeight="1" x14ac:dyDescent="0.25">
      <c r="B113" s="200" t="s">
        <v>169</v>
      </c>
      <c r="C113" s="171">
        <v>320</v>
      </c>
      <c r="D113" s="172">
        <v>0.15</v>
      </c>
      <c r="E113" s="98"/>
    </row>
    <row r="114" spans="2:5" ht="39.950000000000003" customHeight="1" x14ac:dyDescent="0.25">
      <c r="B114" s="200" t="s">
        <v>353</v>
      </c>
      <c r="C114" s="171">
        <v>318</v>
      </c>
      <c r="D114" s="172">
        <v>0.15</v>
      </c>
      <c r="E114" s="98"/>
    </row>
    <row r="115" spans="2:5" ht="20.100000000000001" customHeight="1" x14ac:dyDescent="0.25">
      <c r="B115" s="200" t="s">
        <v>497</v>
      </c>
      <c r="C115" s="171">
        <v>315</v>
      </c>
      <c r="D115" s="172">
        <v>0.14000000000000001</v>
      </c>
      <c r="E115" s="98"/>
    </row>
    <row r="116" spans="2:5" ht="20.100000000000001" customHeight="1" x14ac:dyDescent="0.25">
      <c r="B116" s="200" t="s">
        <v>225</v>
      </c>
      <c r="C116" s="171">
        <v>315</v>
      </c>
      <c r="D116" s="172">
        <v>0.14000000000000001</v>
      </c>
      <c r="E116" s="98"/>
    </row>
    <row r="117" spans="2:5" ht="39.950000000000003" customHeight="1" x14ac:dyDescent="0.25">
      <c r="B117" s="200" t="s">
        <v>395</v>
      </c>
      <c r="C117" s="171">
        <v>312</v>
      </c>
      <c r="D117" s="172">
        <v>0.14000000000000001</v>
      </c>
      <c r="E117" s="98"/>
    </row>
    <row r="118" spans="2:5" ht="39.950000000000003" customHeight="1" x14ac:dyDescent="0.25">
      <c r="B118" s="200" t="s">
        <v>498</v>
      </c>
      <c r="C118" s="171">
        <v>308</v>
      </c>
      <c r="D118" s="172">
        <v>0.14000000000000001</v>
      </c>
      <c r="E118" s="98"/>
    </row>
    <row r="119" spans="2:5" ht="20.100000000000001" customHeight="1" x14ac:dyDescent="0.25">
      <c r="B119" s="200" t="s">
        <v>396</v>
      </c>
      <c r="C119" s="171">
        <v>307</v>
      </c>
      <c r="D119" s="172">
        <v>0.14000000000000001</v>
      </c>
      <c r="E119" s="98"/>
    </row>
    <row r="120" spans="2:5" ht="39.950000000000003" customHeight="1" x14ac:dyDescent="0.25">
      <c r="B120" s="200" t="s">
        <v>181</v>
      </c>
      <c r="C120" s="171">
        <v>304</v>
      </c>
      <c r="D120" s="172">
        <v>0.14000000000000001</v>
      </c>
      <c r="E120" s="98"/>
    </row>
    <row r="121" spans="2:5" ht="39.950000000000003" customHeight="1" x14ac:dyDescent="0.25">
      <c r="B121" s="200" t="s">
        <v>183</v>
      </c>
      <c r="C121" s="171">
        <v>302</v>
      </c>
      <c r="D121" s="172">
        <v>0.14000000000000001</v>
      </c>
      <c r="E121" s="98"/>
    </row>
    <row r="122" spans="2:5" ht="20.100000000000001" customHeight="1" x14ac:dyDescent="0.25">
      <c r="B122" s="200" t="s">
        <v>175</v>
      </c>
      <c r="C122" s="171">
        <v>297</v>
      </c>
      <c r="D122" s="172">
        <v>0.14000000000000001</v>
      </c>
      <c r="E122" s="98"/>
    </row>
    <row r="123" spans="2:5" ht="20.100000000000001" customHeight="1" x14ac:dyDescent="0.25">
      <c r="B123" s="200" t="s">
        <v>397</v>
      </c>
      <c r="C123" s="171">
        <v>294</v>
      </c>
      <c r="D123" s="172">
        <v>0.13</v>
      </c>
      <c r="E123" s="98"/>
    </row>
    <row r="124" spans="2:5" ht="37.5" customHeight="1" x14ac:dyDescent="0.25">
      <c r="B124" s="200" t="s">
        <v>398</v>
      </c>
      <c r="C124" s="171">
        <v>290</v>
      </c>
      <c r="D124" s="172">
        <v>0.13</v>
      </c>
      <c r="E124" s="98"/>
    </row>
    <row r="125" spans="2:5" ht="30" customHeight="1" x14ac:dyDescent="0.25">
      <c r="B125" s="200" t="s">
        <v>399</v>
      </c>
      <c r="C125" s="171">
        <v>287</v>
      </c>
      <c r="D125" s="172">
        <v>0.13</v>
      </c>
      <c r="E125" s="98"/>
    </row>
    <row r="126" spans="2:5" ht="20.100000000000001" customHeight="1" x14ac:dyDescent="0.25">
      <c r="B126" s="200" t="s">
        <v>186</v>
      </c>
      <c r="C126" s="171">
        <v>282</v>
      </c>
      <c r="D126" s="172">
        <v>0.13</v>
      </c>
      <c r="E126" s="98"/>
    </row>
    <row r="127" spans="2:5" ht="39.950000000000003" customHeight="1" x14ac:dyDescent="0.25">
      <c r="B127" s="200" t="s">
        <v>187</v>
      </c>
      <c r="C127" s="171">
        <v>276</v>
      </c>
      <c r="D127" s="172">
        <v>0.13</v>
      </c>
      <c r="E127" s="98"/>
    </row>
    <row r="128" spans="2:5" ht="20.100000000000001" customHeight="1" x14ac:dyDescent="0.25">
      <c r="B128" s="200" t="s">
        <v>192</v>
      </c>
      <c r="C128" s="171">
        <v>272</v>
      </c>
      <c r="D128" s="172">
        <v>0.12</v>
      </c>
      <c r="E128" s="98"/>
    </row>
    <row r="129" spans="2:5" ht="20.100000000000001" customHeight="1" x14ac:dyDescent="0.25">
      <c r="B129" s="200" t="s">
        <v>219</v>
      </c>
      <c r="C129" s="171">
        <v>261</v>
      </c>
      <c r="D129" s="172">
        <v>0.12</v>
      </c>
      <c r="E129" s="98"/>
    </row>
    <row r="130" spans="2:5" ht="20.100000000000001" customHeight="1" x14ac:dyDescent="0.25">
      <c r="B130" s="200" t="s">
        <v>177</v>
      </c>
      <c r="C130" s="171">
        <v>259</v>
      </c>
      <c r="D130" s="172">
        <v>0.12</v>
      </c>
      <c r="E130" s="98"/>
    </row>
    <row r="131" spans="2:5" ht="20.100000000000001" customHeight="1" x14ac:dyDescent="0.25">
      <c r="B131" s="200" t="s">
        <v>178</v>
      </c>
      <c r="C131" s="171">
        <v>258</v>
      </c>
      <c r="D131" s="172">
        <v>0.12</v>
      </c>
      <c r="E131" s="98"/>
    </row>
    <row r="132" spans="2:5" ht="20.100000000000001" customHeight="1" x14ac:dyDescent="0.25">
      <c r="B132" s="200" t="s">
        <v>180</v>
      </c>
      <c r="C132" s="171">
        <v>248</v>
      </c>
      <c r="D132" s="172">
        <v>0.11</v>
      </c>
      <c r="E132" s="98"/>
    </row>
    <row r="133" spans="2:5" ht="20.100000000000001" customHeight="1" x14ac:dyDescent="0.25">
      <c r="B133" s="200" t="s">
        <v>499</v>
      </c>
      <c r="C133" s="171">
        <v>241</v>
      </c>
      <c r="D133" s="172">
        <v>0.11</v>
      </c>
      <c r="E133" s="98"/>
    </row>
    <row r="134" spans="2:5" ht="39.950000000000003" customHeight="1" x14ac:dyDescent="0.25">
      <c r="B134" s="200" t="s">
        <v>188</v>
      </c>
      <c r="C134" s="171">
        <v>238</v>
      </c>
      <c r="D134" s="172">
        <v>0.11</v>
      </c>
      <c r="E134" s="98"/>
    </row>
    <row r="135" spans="2:5" ht="20.100000000000001" customHeight="1" x14ac:dyDescent="0.25">
      <c r="B135" s="200" t="s">
        <v>400</v>
      </c>
      <c r="C135" s="171">
        <v>238</v>
      </c>
      <c r="D135" s="172">
        <v>0.11</v>
      </c>
      <c r="E135" s="98"/>
    </row>
    <row r="136" spans="2:5" ht="20.100000000000001" customHeight="1" x14ac:dyDescent="0.25">
      <c r="B136" s="200" t="s">
        <v>185</v>
      </c>
      <c r="C136" s="171">
        <v>237</v>
      </c>
      <c r="D136" s="172">
        <v>0.11</v>
      </c>
      <c r="E136" s="98"/>
    </row>
    <row r="137" spans="2:5" ht="20.100000000000001" customHeight="1" x14ac:dyDescent="0.25">
      <c r="B137" s="200" t="s">
        <v>500</v>
      </c>
      <c r="C137" s="171">
        <v>234</v>
      </c>
      <c r="D137" s="172">
        <v>0.11</v>
      </c>
      <c r="E137" s="98"/>
    </row>
    <row r="138" spans="2:5" ht="20.100000000000001" customHeight="1" x14ac:dyDescent="0.25">
      <c r="B138" s="200" t="s">
        <v>401</v>
      </c>
      <c r="C138" s="171">
        <v>230</v>
      </c>
      <c r="D138" s="172">
        <v>0.11</v>
      </c>
      <c r="E138" s="98"/>
    </row>
    <row r="139" spans="2:5" ht="20.100000000000001" customHeight="1" x14ac:dyDescent="0.25">
      <c r="B139" s="200" t="s">
        <v>402</v>
      </c>
      <c r="C139" s="171">
        <v>229</v>
      </c>
      <c r="D139" s="172">
        <v>0.11</v>
      </c>
      <c r="E139" s="98"/>
    </row>
    <row r="140" spans="2:5" ht="20.100000000000001" customHeight="1" x14ac:dyDescent="0.25">
      <c r="B140" s="200" t="s">
        <v>501</v>
      </c>
      <c r="C140" s="171">
        <v>226</v>
      </c>
      <c r="D140" s="172">
        <v>0.1</v>
      </c>
      <c r="E140" s="98"/>
    </row>
    <row r="141" spans="2:5" ht="20.100000000000001" customHeight="1" x14ac:dyDescent="0.25">
      <c r="B141" s="200" t="s">
        <v>502</v>
      </c>
      <c r="C141" s="171">
        <v>224</v>
      </c>
      <c r="D141" s="172">
        <v>0.1</v>
      </c>
      <c r="E141" s="98"/>
    </row>
    <row r="142" spans="2:5" ht="20.100000000000001" customHeight="1" x14ac:dyDescent="0.25">
      <c r="B142" s="200" t="s">
        <v>198</v>
      </c>
      <c r="C142" s="171">
        <v>223</v>
      </c>
      <c r="D142" s="172">
        <v>0.1</v>
      </c>
      <c r="E142" s="98"/>
    </row>
    <row r="143" spans="2:5" ht="39.950000000000003" customHeight="1" x14ac:dyDescent="0.25">
      <c r="B143" s="200" t="s">
        <v>403</v>
      </c>
      <c r="C143" s="171">
        <v>223</v>
      </c>
      <c r="D143" s="172">
        <v>0.1</v>
      </c>
      <c r="E143" s="98"/>
    </row>
    <row r="144" spans="2:5" ht="20.100000000000001" customHeight="1" x14ac:dyDescent="0.25">
      <c r="B144" s="200" t="s">
        <v>503</v>
      </c>
      <c r="C144" s="171">
        <v>220</v>
      </c>
      <c r="D144" s="172">
        <v>0.1</v>
      </c>
      <c r="E144" s="98"/>
    </row>
    <row r="145" spans="2:5" ht="20.100000000000001" customHeight="1" x14ac:dyDescent="0.25">
      <c r="B145" s="200" t="s">
        <v>504</v>
      </c>
      <c r="C145" s="171">
        <v>219</v>
      </c>
      <c r="D145" s="172">
        <v>0.1</v>
      </c>
      <c r="E145" s="98"/>
    </row>
    <row r="146" spans="2:5" ht="20.100000000000001" customHeight="1" x14ac:dyDescent="0.25">
      <c r="B146" s="200" t="s">
        <v>505</v>
      </c>
      <c r="C146" s="171">
        <v>219</v>
      </c>
      <c r="D146" s="172">
        <v>0.1</v>
      </c>
      <c r="E146" s="98"/>
    </row>
    <row r="147" spans="2:5" ht="20.100000000000001" customHeight="1" x14ac:dyDescent="0.25">
      <c r="B147" s="200" t="s">
        <v>167</v>
      </c>
      <c r="C147" s="171">
        <v>216</v>
      </c>
      <c r="D147" s="172">
        <v>0.1</v>
      </c>
      <c r="E147" s="98"/>
    </row>
    <row r="148" spans="2:5" ht="39.950000000000003" customHeight="1" x14ac:dyDescent="0.25">
      <c r="B148" s="200" t="s">
        <v>506</v>
      </c>
      <c r="C148" s="171">
        <v>215</v>
      </c>
      <c r="D148" s="172">
        <v>0.1</v>
      </c>
      <c r="E148" s="98"/>
    </row>
    <row r="149" spans="2:5" ht="39.950000000000003" customHeight="1" x14ac:dyDescent="0.25">
      <c r="B149" s="200" t="s">
        <v>404</v>
      </c>
      <c r="C149" s="171">
        <v>211</v>
      </c>
      <c r="D149" s="172">
        <v>0.1</v>
      </c>
      <c r="E149" s="98"/>
    </row>
    <row r="150" spans="2:5" ht="20.100000000000001" customHeight="1" x14ac:dyDescent="0.25">
      <c r="B150" s="200" t="s">
        <v>405</v>
      </c>
      <c r="C150" s="171">
        <v>211</v>
      </c>
      <c r="D150" s="172">
        <v>0.1</v>
      </c>
      <c r="E150" s="98"/>
    </row>
    <row r="151" spans="2:5" ht="20.100000000000001" customHeight="1" x14ac:dyDescent="0.25">
      <c r="B151" s="200" t="s">
        <v>182</v>
      </c>
      <c r="C151" s="171">
        <v>209</v>
      </c>
      <c r="D151" s="172">
        <v>0.1</v>
      </c>
      <c r="E151" s="98"/>
    </row>
    <row r="152" spans="2:5" ht="39.950000000000003" customHeight="1" x14ac:dyDescent="0.25">
      <c r="B152" s="200" t="s">
        <v>406</v>
      </c>
      <c r="C152" s="171">
        <v>207</v>
      </c>
      <c r="D152" s="172">
        <v>0.09</v>
      </c>
      <c r="E152" s="98"/>
    </row>
    <row r="153" spans="2:5" ht="39.950000000000003" customHeight="1" x14ac:dyDescent="0.25">
      <c r="B153" s="200" t="s">
        <v>507</v>
      </c>
      <c r="C153" s="171">
        <v>206</v>
      </c>
      <c r="D153" s="172">
        <v>0.09</v>
      </c>
      <c r="E153" s="98"/>
    </row>
    <row r="154" spans="2:5" ht="20.100000000000001" customHeight="1" x14ac:dyDescent="0.25">
      <c r="B154" s="200" t="s">
        <v>508</v>
      </c>
      <c r="C154" s="171">
        <v>204</v>
      </c>
      <c r="D154" s="172">
        <v>0.09</v>
      </c>
      <c r="E154" s="98"/>
    </row>
    <row r="155" spans="2:5" ht="20.100000000000001" customHeight="1" x14ac:dyDescent="0.25">
      <c r="B155" s="200" t="s">
        <v>509</v>
      </c>
      <c r="C155" s="171">
        <v>204</v>
      </c>
      <c r="D155" s="172">
        <v>0.09</v>
      </c>
      <c r="E155" s="98"/>
    </row>
    <row r="156" spans="2:5" ht="26.25" customHeight="1" x14ac:dyDescent="0.25">
      <c r="B156" s="200" t="s">
        <v>407</v>
      </c>
      <c r="C156" s="171">
        <v>203</v>
      </c>
      <c r="D156" s="172">
        <v>0.09</v>
      </c>
      <c r="E156" s="98"/>
    </row>
    <row r="157" spans="2:5" ht="29.25" customHeight="1" x14ac:dyDescent="0.25">
      <c r="B157" s="200" t="s">
        <v>510</v>
      </c>
      <c r="C157" s="171">
        <v>203</v>
      </c>
      <c r="D157" s="172">
        <v>0.09</v>
      </c>
      <c r="E157" s="98"/>
    </row>
    <row r="158" spans="2:5" ht="20.100000000000001" customHeight="1" x14ac:dyDescent="0.25">
      <c r="B158" s="200" t="s">
        <v>179</v>
      </c>
      <c r="C158" s="171">
        <v>201</v>
      </c>
      <c r="D158" s="172">
        <v>0.09</v>
      </c>
      <c r="E158" s="98"/>
    </row>
    <row r="159" spans="2:5" ht="20.100000000000001" customHeight="1" x14ac:dyDescent="0.25">
      <c r="B159" s="200" t="s">
        <v>194</v>
      </c>
      <c r="C159" s="171">
        <v>199</v>
      </c>
      <c r="D159" s="172">
        <v>0.09</v>
      </c>
      <c r="E159" s="98"/>
    </row>
    <row r="160" spans="2:5" ht="39.950000000000003" customHeight="1" x14ac:dyDescent="0.25">
      <c r="B160" s="200" t="s">
        <v>408</v>
      </c>
      <c r="C160" s="171">
        <v>199</v>
      </c>
      <c r="D160" s="172">
        <v>0.09</v>
      </c>
      <c r="E160" s="98"/>
    </row>
    <row r="161" spans="2:5" ht="20.100000000000001" customHeight="1" x14ac:dyDescent="0.25">
      <c r="B161" s="200" t="s">
        <v>409</v>
      </c>
      <c r="C161" s="171">
        <v>196</v>
      </c>
      <c r="D161" s="172">
        <v>0.09</v>
      </c>
      <c r="E161" s="98"/>
    </row>
    <row r="162" spans="2:5" ht="20.100000000000001" customHeight="1" x14ac:dyDescent="0.25">
      <c r="B162" s="200" t="s">
        <v>410</v>
      </c>
      <c r="C162" s="171">
        <v>192</v>
      </c>
      <c r="D162" s="172">
        <v>0.09</v>
      </c>
      <c r="E162" s="98"/>
    </row>
    <row r="163" spans="2:5" ht="39.950000000000003" customHeight="1" x14ac:dyDescent="0.25">
      <c r="B163" s="200" t="s">
        <v>171</v>
      </c>
      <c r="C163" s="171">
        <v>191</v>
      </c>
      <c r="D163" s="172">
        <v>0.09</v>
      </c>
      <c r="E163" s="98"/>
    </row>
    <row r="164" spans="2:5" ht="20.100000000000001" customHeight="1" x14ac:dyDescent="0.25">
      <c r="B164" s="200" t="s">
        <v>205</v>
      </c>
      <c r="C164" s="171">
        <v>190</v>
      </c>
      <c r="D164" s="172">
        <v>0.09</v>
      </c>
      <c r="E164" s="98"/>
    </row>
    <row r="165" spans="2:5" ht="26.25" customHeight="1" x14ac:dyDescent="0.25">
      <c r="B165" s="200" t="s">
        <v>411</v>
      </c>
      <c r="C165" s="171">
        <v>187</v>
      </c>
      <c r="D165" s="172">
        <v>0.09</v>
      </c>
      <c r="E165" s="98"/>
    </row>
    <row r="166" spans="2:5" ht="39.950000000000003" customHeight="1" x14ac:dyDescent="0.25">
      <c r="B166" s="200" t="s">
        <v>511</v>
      </c>
      <c r="C166" s="171">
        <v>186</v>
      </c>
      <c r="D166" s="172">
        <v>0.09</v>
      </c>
      <c r="E166" s="98"/>
    </row>
    <row r="167" spans="2:5" ht="39.950000000000003" customHeight="1" x14ac:dyDescent="0.25">
      <c r="B167" s="200" t="s">
        <v>412</v>
      </c>
      <c r="C167" s="171">
        <v>185</v>
      </c>
      <c r="D167" s="172">
        <v>0.08</v>
      </c>
      <c r="E167" s="98"/>
    </row>
    <row r="168" spans="2:5" ht="20.100000000000001" customHeight="1" x14ac:dyDescent="0.25">
      <c r="B168" s="200" t="s">
        <v>413</v>
      </c>
      <c r="C168" s="171">
        <v>184</v>
      </c>
      <c r="D168" s="172">
        <v>0.08</v>
      </c>
      <c r="E168" s="98"/>
    </row>
    <row r="169" spans="2:5" ht="20.100000000000001" customHeight="1" x14ac:dyDescent="0.25">
      <c r="B169" s="200" t="s">
        <v>414</v>
      </c>
      <c r="C169" s="171">
        <v>183</v>
      </c>
      <c r="D169" s="172">
        <v>0.08</v>
      </c>
      <c r="E169" s="98"/>
    </row>
    <row r="170" spans="2:5" ht="20.100000000000001" customHeight="1" x14ac:dyDescent="0.25">
      <c r="B170" s="200" t="s">
        <v>204</v>
      </c>
      <c r="C170" s="171">
        <v>181</v>
      </c>
      <c r="D170" s="172">
        <v>0.08</v>
      </c>
      <c r="E170" s="98"/>
    </row>
    <row r="171" spans="2:5" ht="20.100000000000001" customHeight="1" x14ac:dyDescent="0.25">
      <c r="B171" s="200" t="s">
        <v>200</v>
      </c>
      <c r="C171" s="171">
        <v>180</v>
      </c>
      <c r="D171" s="172">
        <v>0.08</v>
      </c>
      <c r="E171" s="98"/>
    </row>
    <row r="172" spans="2:5" ht="39.950000000000003" customHeight="1" x14ac:dyDescent="0.25">
      <c r="B172" s="200" t="s">
        <v>415</v>
      </c>
      <c r="C172" s="171">
        <v>179</v>
      </c>
      <c r="D172" s="172">
        <v>0.08</v>
      </c>
      <c r="E172" s="98"/>
    </row>
    <row r="173" spans="2:5" ht="39.950000000000003" customHeight="1" x14ac:dyDescent="0.25">
      <c r="B173" s="200" t="s">
        <v>206</v>
      </c>
      <c r="C173" s="171">
        <v>178</v>
      </c>
      <c r="D173" s="172">
        <v>0.08</v>
      </c>
      <c r="E173" s="98"/>
    </row>
    <row r="174" spans="2:5" ht="20.100000000000001" customHeight="1" x14ac:dyDescent="0.25">
      <c r="B174" s="200" t="s">
        <v>207</v>
      </c>
      <c r="C174" s="171">
        <v>175</v>
      </c>
      <c r="D174" s="172">
        <v>0.08</v>
      </c>
      <c r="E174" s="98"/>
    </row>
    <row r="175" spans="2:5" ht="20.100000000000001" customHeight="1" x14ac:dyDescent="0.25">
      <c r="B175" s="200" t="s">
        <v>416</v>
      </c>
      <c r="C175" s="171">
        <v>168</v>
      </c>
      <c r="D175" s="172">
        <v>0.08</v>
      </c>
      <c r="E175" s="98"/>
    </row>
    <row r="176" spans="2:5" ht="20.100000000000001" customHeight="1" x14ac:dyDescent="0.25">
      <c r="B176" s="200" t="s">
        <v>132</v>
      </c>
      <c r="C176" s="171">
        <v>165</v>
      </c>
      <c r="D176" s="172">
        <v>0.08</v>
      </c>
      <c r="E176" s="98"/>
    </row>
    <row r="177" spans="2:5" ht="20.100000000000001" customHeight="1" x14ac:dyDescent="0.25">
      <c r="B177" s="200" t="s">
        <v>210</v>
      </c>
      <c r="C177" s="171">
        <v>164</v>
      </c>
      <c r="D177" s="172">
        <v>0.08</v>
      </c>
      <c r="E177" s="98"/>
    </row>
    <row r="178" spans="2:5" ht="20.100000000000001" customHeight="1" x14ac:dyDescent="0.25">
      <c r="B178" s="200" t="s">
        <v>417</v>
      </c>
      <c r="C178" s="171">
        <v>164</v>
      </c>
      <c r="D178" s="172">
        <v>0.08</v>
      </c>
      <c r="E178" s="98"/>
    </row>
    <row r="179" spans="2:5" ht="39.950000000000003" customHeight="1" x14ac:dyDescent="0.25">
      <c r="B179" s="200" t="s">
        <v>212</v>
      </c>
      <c r="C179" s="171">
        <v>163</v>
      </c>
      <c r="D179" s="172">
        <v>7.0000000000000007E-2</v>
      </c>
      <c r="E179" s="98"/>
    </row>
    <row r="180" spans="2:5" ht="39.950000000000003" customHeight="1" x14ac:dyDescent="0.25">
      <c r="B180" s="200" t="s">
        <v>512</v>
      </c>
      <c r="C180" s="171">
        <v>157</v>
      </c>
      <c r="D180" s="172">
        <v>7.0000000000000007E-2</v>
      </c>
      <c r="E180" s="98"/>
    </row>
    <row r="181" spans="2:5" ht="39.950000000000003" customHeight="1" x14ac:dyDescent="0.25">
      <c r="B181" s="200" t="s">
        <v>418</v>
      </c>
      <c r="C181" s="171">
        <v>156</v>
      </c>
      <c r="D181" s="172">
        <v>7.0000000000000007E-2</v>
      </c>
      <c r="E181" s="98"/>
    </row>
    <row r="182" spans="2:5" ht="20.100000000000001" customHeight="1" x14ac:dyDescent="0.25">
      <c r="B182" s="200" t="s">
        <v>419</v>
      </c>
      <c r="C182" s="171">
        <v>155</v>
      </c>
      <c r="D182" s="172">
        <v>7.0000000000000007E-2</v>
      </c>
      <c r="E182" s="98"/>
    </row>
    <row r="183" spans="2:5" ht="20.100000000000001" customHeight="1" x14ac:dyDescent="0.25">
      <c r="B183" s="200" t="s">
        <v>513</v>
      </c>
      <c r="C183" s="171">
        <v>153</v>
      </c>
      <c r="D183" s="172">
        <v>7.0000000000000007E-2</v>
      </c>
      <c r="E183" s="98"/>
    </row>
    <row r="184" spans="2:5" ht="20.100000000000001" customHeight="1" x14ac:dyDescent="0.25">
      <c r="B184" s="200" t="s">
        <v>420</v>
      </c>
      <c r="C184" s="171">
        <v>153</v>
      </c>
      <c r="D184" s="172">
        <v>7.0000000000000007E-2</v>
      </c>
      <c r="E184" s="98"/>
    </row>
    <row r="185" spans="2:5" ht="20.100000000000001" customHeight="1" x14ac:dyDescent="0.25">
      <c r="B185" s="200" t="s">
        <v>514</v>
      </c>
      <c r="C185" s="171">
        <v>153</v>
      </c>
      <c r="D185" s="172">
        <v>7.0000000000000007E-2</v>
      </c>
      <c r="E185" s="98"/>
    </row>
    <row r="186" spans="2:5" ht="20.100000000000001" customHeight="1" x14ac:dyDescent="0.25">
      <c r="B186" s="200" t="s">
        <v>421</v>
      </c>
      <c r="C186" s="171">
        <v>153</v>
      </c>
      <c r="D186" s="172">
        <v>7.0000000000000007E-2</v>
      </c>
      <c r="E186" s="98"/>
    </row>
    <row r="187" spans="2:5" ht="39.950000000000003" customHeight="1" x14ac:dyDescent="0.25">
      <c r="B187" s="200" t="s">
        <v>422</v>
      </c>
      <c r="C187" s="171">
        <v>152</v>
      </c>
      <c r="D187" s="172">
        <v>7.0000000000000007E-2</v>
      </c>
      <c r="E187" s="98"/>
    </row>
    <row r="188" spans="2:5" ht="20.100000000000001" customHeight="1" x14ac:dyDescent="0.25">
      <c r="B188" s="200" t="s">
        <v>195</v>
      </c>
      <c r="C188" s="171">
        <v>152</v>
      </c>
      <c r="D188" s="172">
        <v>7.0000000000000007E-2</v>
      </c>
      <c r="E188" s="98"/>
    </row>
    <row r="189" spans="2:5" ht="20.100000000000001" customHeight="1" x14ac:dyDescent="0.25">
      <c r="B189" s="200" t="s">
        <v>423</v>
      </c>
      <c r="C189" s="171">
        <v>151</v>
      </c>
      <c r="D189" s="172">
        <v>7.0000000000000007E-2</v>
      </c>
      <c r="E189" s="98"/>
    </row>
    <row r="190" spans="2:5" ht="20.100000000000001" customHeight="1" x14ac:dyDescent="0.25">
      <c r="B190" s="200" t="s">
        <v>197</v>
      </c>
      <c r="C190" s="171">
        <v>151</v>
      </c>
      <c r="D190" s="172">
        <v>7.0000000000000007E-2</v>
      </c>
      <c r="E190" s="98"/>
    </row>
    <row r="191" spans="2:5" ht="39.950000000000003" customHeight="1" x14ac:dyDescent="0.25">
      <c r="B191" s="200" t="s">
        <v>424</v>
      </c>
      <c r="C191" s="171">
        <v>151</v>
      </c>
      <c r="D191" s="172">
        <v>7.0000000000000007E-2</v>
      </c>
      <c r="E191" s="98"/>
    </row>
    <row r="192" spans="2:5" ht="20.100000000000001" customHeight="1" x14ac:dyDescent="0.25">
      <c r="B192" s="200" t="s">
        <v>471</v>
      </c>
      <c r="C192" s="171">
        <v>149</v>
      </c>
      <c r="D192" s="172">
        <v>7.0000000000000007E-2</v>
      </c>
      <c r="E192" s="98"/>
    </row>
    <row r="193" spans="2:5" ht="39.950000000000003" customHeight="1" x14ac:dyDescent="0.25">
      <c r="B193" s="200" t="s">
        <v>515</v>
      </c>
      <c r="C193" s="171">
        <v>149</v>
      </c>
      <c r="D193" s="172">
        <v>7.0000000000000007E-2</v>
      </c>
      <c r="E193" s="98"/>
    </row>
    <row r="194" spans="2:5" ht="20.100000000000001" customHeight="1" x14ac:dyDescent="0.25">
      <c r="B194" s="200" t="s">
        <v>425</v>
      </c>
      <c r="C194" s="171">
        <v>149</v>
      </c>
      <c r="D194" s="172">
        <v>7.0000000000000007E-2</v>
      </c>
      <c r="E194" s="98"/>
    </row>
    <row r="195" spans="2:5" ht="39.950000000000003" customHeight="1" x14ac:dyDescent="0.25">
      <c r="B195" s="200" t="s">
        <v>426</v>
      </c>
      <c r="C195" s="171">
        <v>149</v>
      </c>
      <c r="D195" s="172">
        <v>7.0000000000000007E-2</v>
      </c>
      <c r="E195" s="98"/>
    </row>
    <row r="196" spans="2:5" ht="39.950000000000003" customHeight="1" x14ac:dyDescent="0.25">
      <c r="B196" s="200" t="s">
        <v>190</v>
      </c>
      <c r="C196" s="171">
        <v>146</v>
      </c>
      <c r="D196" s="172">
        <v>7.0000000000000007E-2</v>
      </c>
      <c r="E196" s="98"/>
    </row>
    <row r="197" spans="2:5" ht="20.100000000000001" customHeight="1" x14ac:dyDescent="0.25">
      <c r="B197" s="200" t="s">
        <v>427</v>
      </c>
      <c r="C197" s="171">
        <v>144</v>
      </c>
      <c r="D197" s="172">
        <v>7.0000000000000007E-2</v>
      </c>
      <c r="E197" s="98"/>
    </row>
    <row r="198" spans="2:5" ht="39.950000000000003" customHeight="1" x14ac:dyDescent="0.25">
      <c r="B198" s="200" t="s">
        <v>428</v>
      </c>
      <c r="C198" s="171">
        <v>144</v>
      </c>
      <c r="D198" s="172">
        <v>7.0000000000000007E-2</v>
      </c>
      <c r="E198" s="98"/>
    </row>
    <row r="199" spans="2:5" ht="20.100000000000001" customHeight="1" x14ac:dyDescent="0.25">
      <c r="B199" s="200" t="s">
        <v>211</v>
      </c>
      <c r="C199" s="171">
        <v>144</v>
      </c>
      <c r="D199" s="172">
        <v>7.0000000000000007E-2</v>
      </c>
      <c r="E199" s="98"/>
    </row>
    <row r="200" spans="2:5" ht="39.950000000000003" customHeight="1" x14ac:dyDescent="0.25">
      <c r="B200" s="200" t="s">
        <v>516</v>
      </c>
      <c r="C200" s="171">
        <v>144</v>
      </c>
      <c r="D200" s="172">
        <v>7.0000000000000007E-2</v>
      </c>
      <c r="E200" s="98"/>
    </row>
    <row r="201" spans="2:5" ht="20.100000000000001" customHeight="1" x14ac:dyDescent="0.25">
      <c r="B201" s="200" t="s">
        <v>429</v>
      </c>
      <c r="C201" s="171">
        <v>143</v>
      </c>
      <c r="D201" s="172">
        <v>7.0000000000000007E-2</v>
      </c>
      <c r="E201" s="98"/>
    </row>
    <row r="202" spans="2:5" ht="20.100000000000001" customHeight="1" x14ac:dyDescent="0.25">
      <c r="B202" s="200" t="s">
        <v>430</v>
      </c>
      <c r="C202" s="171">
        <v>143</v>
      </c>
      <c r="D202" s="172">
        <v>7.0000000000000007E-2</v>
      </c>
      <c r="E202" s="98"/>
    </row>
    <row r="203" spans="2:5" ht="39.950000000000003" customHeight="1" x14ac:dyDescent="0.25">
      <c r="B203" s="200" t="s">
        <v>431</v>
      </c>
      <c r="C203" s="171">
        <v>143</v>
      </c>
      <c r="D203" s="172">
        <v>7.0000000000000007E-2</v>
      </c>
      <c r="E203" s="98"/>
    </row>
    <row r="204" spans="2:5" ht="25.5" customHeight="1" x14ac:dyDescent="0.25">
      <c r="B204" s="200" t="s">
        <v>432</v>
      </c>
      <c r="C204" s="171">
        <v>142</v>
      </c>
      <c r="D204" s="172">
        <v>7.0000000000000007E-2</v>
      </c>
      <c r="E204" s="98"/>
    </row>
    <row r="205" spans="2:5" ht="20.100000000000001" customHeight="1" x14ac:dyDescent="0.25">
      <c r="B205" s="200" t="s">
        <v>202</v>
      </c>
      <c r="C205" s="171">
        <v>142</v>
      </c>
      <c r="D205" s="172">
        <v>7.0000000000000007E-2</v>
      </c>
      <c r="E205" s="98"/>
    </row>
    <row r="206" spans="2:5" ht="20.100000000000001" customHeight="1" x14ac:dyDescent="0.25">
      <c r="B206" s="200" t="s">
        <v>433</v>
      </c>
      <c r="C206" s="171">
        <v>142</v>
      </c>
      <c r="D206" s="172">
        <v>7.0000000000000007E-2</v>
      </c>
      <c r="E206" s="98"/>
    </row>
    <row r="207" spans="2:5" ht="39.950000000000003" customHeight="1" x14ac:dyDescent="0.25">
      <c r="B207" s="200" t="s">
        <v>223</v>
      </c>
      <c r="C207" s="171">
        <v>140</v>
      </c>
      <c r="D207" s="172">
        <v>0.06</v>
      </c>
      <c r="E207" s="98"/>
    </row>
    <row r="208" spans="2:5" ht="39.950000000000003" customHeight="1" x14ac:dyDescent="0.25">
      <c r="B208" s="200" t="s">
        <v>434</v>
      </c>
      <c r="C208" s="171">
        <v>138</v>
      </c>
      <c r="D208" s="172">
        <v>0.06</v>
      </c>
      <c r="E208" s="98"/>
    </row>
    <row r="209" spans="2:5" ht="20.100000000000001" customHeight="1" x14ac:dyDescent="0.25">
      <c r="B209" s="200" t="s">
        <v>196</v>
      </c>
      <c r="C209" s="171">
        <v>137</v>
      </c>
      <c r="D209" s="172">
        <v>0.06</v>
      </c>
      <c r="E209" s="98"/>
    </row>
    <row r="210" spans="2:5" ht="39.950000000000003" customHeight="1" x14ac:dyDescent="0.25">
      <c r="B210" s="200" t="s">
        <v>435</v>
      </c>
      <c r="C210" s="171">
        <v>137</v>
      </c>
      <c r="D210" s="172">
        <v>0.06</v>
      </c>
      <c r="E210" s="98"/>
    </row>
    <row r="211" spans="2:5" ht="39.950000000000003" customHeight="1" x14ac:dyDescent="0.25">
      <c r="B211" s="200" t="s">
        <v>221</v>
      </c>
      <c r="C211" s="171">
        <v>136</v>
      </c>
      <c r="D211" s="172">
        <v>0.06</v>
      </c>
      <c r="E211" s="98"/>
    </row>
    <row r="212" spans="2:5" ht="39.950000000000003" customHeight="1" x14ac:dyDescent="0.25">
      <c r="B212" s="200" t="s">
        <v>436</v>
      </c>
      <c r="C212" s="171">
        <v>135</v>
      </c>
      <c r="D212" s="172">
        <v>0.06</v>
      </c>
      <c r="E212" s="98"/>
    </row>
    <row r="213" spans="2:5" ht="39.950000000000003" customHeight="1" x14ac:dyDescent="0.25">
      <c r="B213" s="200" t="s">
        <v>437</v>
      </c>
      <c r="C213" s="171">
        <v>131</v>
      </c>
      <c r="D213" s="172">
        <v>0.06</v>
      </c>
      <c r="E213" s="98"/>
    </row>
    <row r="214" spans="2:5" ht="39.950000000000003" customHeight="1" x14ac:dyDescent="0.25">
      <c r="B214" s="200" t="s">
        <v>199</v>
      </c>
      <c r="C214" s="171">
        <v>130</v>
      </c>
      <c r="D214" s="172">
        <v>0.06</v>
      </c>
      <c r="E214" s="98"/>
    </row>
    <row r="215" spans="2:5" ht="20.100000000000001" customHeight="1" x14ac:dyDescent="0.25">
      <c r="B215" s="200" t="s">
        <v>438</v>
      </c>
      <c r="C215" s="171">
        <v>129</v>
      </c>
      <c r="D215" s="172">
        <v>0.06</v>
      </c>
      <c r="E215" s="98"/>
    </row>
    <row r="216" spans="2:5" ht="20.100000000000001" customHeight="1" x14ac:dyDescent="0.25">
      <c r="B216" s="200" t="s">
        <v>439</v>
      </c>
      <c r="C216" s="171">
        <v>129</v>
      </c>
      <c r="D216" s="172">
        <v>0.06</v>
      </c>
      <c r="E216" s="98"/>
    </row>
    <row r="217" spans="2:5" ht="20.100000000000001" customHeight="1" x14ac:dyDescent="0.25">
      <c r="B217" s="200" t="s">
        <v>209</v>
      </c>
      <c r="C217" s="171">
        <v>128</v>
      </c>
      <c r="D217" s="172">
        <v>0.06</v>
      </c>
      <c r="E217" s="98"/>
    </row>
    <row r="218" spans="2:5" ht="20.100000000000001" customHeight="1" x14ac:dyDescent="0.25">
      <c r="B218" s="200" t="s">
        <v>160</v>
      </c>
      <c r="C218" s="171">
        <v>127</v>
      </c>
      <c r="D218" s="172">
        <v>0.06</v>
      </c>
      <c r="E218" s="98"/>
    </row>
    <row r="219" spans="2:5" ht="20.100000000000001" customHeight="1" x14ac:dyDescent="0.25">
      <c r="B219" s="200" t="s">
        <v>517</v>
      </c>
      <c r="C219" s="171">
        <v>125</v>
      </c>
      <c r="D219" s="172">
        <v>0.06</v>
      </c>
      <c r="E219" s="98"/>
    </row>
    <row r="220" spans="2:5" ht="20.100000000000001" customHeight="1" x14ac:dyDescent="0.25">
      <c r="B220" s="200" t="s">
        <v>440</v>
      </c>
      <c r="C220" s="171">
        <v>124</v>
      </c>
      <c r="D220" s="172">
        <v>0.06</v>
      </c>
      <c r="E220" s="98"/>
    </row>
    <row r="221" spans="2:5" ht="20.100000000000001" customHeight="1" x14ac:dyDescent="0.25">
      <c r="B221" s="200" t="s">
        <v>441</v>
      </c>
      <c r="C221" s="171">
        <v>122</v>
      </c>
      <c r="D221" s="172">
        <v>0.06</v>
      </c>
      <c r="E221" s="98"/>
    </row>
    <row r="222" spans="2:5" ht="20.100000000000001" customHeight="1" x14ac:dyDescent="0.25">
      <c r="B222" s="200" t="s">
        <v>518</v>
      </c>
      <c r="C222" s="171">
        <v>122</v>
      </c>
      <c r="D222" s="172">
        <v>0.06</v>
      </c>
      <c r="E222" s="98"/>
    </row>
    <row r="223" spans="2:5" ht="20.100000000000001" customHeight="1" x14ac:dyDescent="0.25">
      <c r="B223" s="200" t="s">
        <v>519</v>
      </c>
      <c r="C223" s="171">
        <v>119</v>
      </c>
      <c r="D223" s="172">
        <v>0.05</v>
      </c>
      <c r="E223" s="98"/>
    </row>
    <row r="224" spans="2:5" ht="20.100000000000001" customHeight="1" x14ac:dyDescent="0.25">
      <c r="B224" s="200" t="s">
        <v>442</v>
      </c>
      <c r="C224" s="171">
        <v>119</v>
      </c>
      <c r="D224" s="172">
        <v>0.05</v>
      </c>
      <c r="E224" s="98"/>
    </row>
    <row r="225" spans="2:5" ht="20.100000000000001" customHeight="1" x14ac:dyDescent="0.25">
      <c r="B225" s="200" t="s">
        <v>191</v>
      </c>
      <c r="C225" s="171">
        <v>119</v>
      </c>
      <c r="D225" s="172">
        <v>0.05</v>
      </c>
      <c r="E225" s="98"/>
    </row>
    <row r="226" spans="2:5" ht="39.950000000000003" customHeight="1" x14ac:dyDescent="0.25">
      <c r="B226" s="200" t="s">
        <v>520</v>
      </c>
      <c r="C226" s="171">
        <v>117</v>
      </c>
      <c r="D226" s="172">
        <v>0.05</v>
      </c>
      <c r="E226" s="98"/>
    </row>
    <row r="227" spans="2:5" ht="20.100000000000001" customHeight="1" x14ac:dyDescent="0.25">
      <c r="B227" s="200" t="s">
        <v>189</v>
      </c>
      <c r="C227" s="171">
        <v>115</v>
      </c>
      <c r="D227" s="172">
        <v>0.05</v>
      </c>
      <c r="E227" s="98"/>
    </row>
    <row r="228" spans="2:5" ht="33.75" customHeight="1" x14ac:dyDescent="0.25">
      <c r="B228" s="200" t="s">
        <v>443</v>
      </c>
      <c r="C228" s="171">
        <v>113</v>
      </c>
      <c r="D228" s="172">
        <v>0.05</v>
      </c>
      <c r="E228" s="98"/>
    </row>
    <row r="229" spans="2:5" ht="20.100000000000001" customHeight="1" x14ac:dyDescent="0.25">
      <c r="B229" s="200" t="s">
        <v>444</v>
      </c>
      <c r="C229" s="171">
        <v>112</v>
      </c>
      <c r="D229" s="172">
        <v>0.05</v>
      </c>
      <c r="E229" s="98"/>
    </row>
    <row r="230" spans="2:5" ht="20.100000000000001" customHeight="1" x14ac:dyDescent="0.25">
      <c r="B230" s="200" t="s">
        <v>445</v>
      </c>
      <c r="C230" s="171">
        <v>112</v>
      </c>
      <c r="D230" s="172">
        <v>0.05</v>
      </c>
      <c r="E230" s="98"/>
    </row>
    <row r="231" spans="2:5" ht="20.100000000000001" customHeight="1" x14ac:dyDescent="0.25">
      <c r="B231" s="200" t="s">
        <v>521</v>
      </c>
      <c r="C231" s="171">
        <v>112</v>
      </c>
      <c r="D231" s="172">
        <v>0.05</v>
      </c>
      <c r="E231" s="98"/>
    </row>
    <row r="232" spans="2:5" ht="39.950000000000003" customHeight="1" x14ac:dyDescent="0.25">
      <c r="B232" s="200" t="s">
        <v>446</v>
      </c>
      <c r="C232" s="171">
        <v>111</v>
      </c>
      <c r="D232" s="172">
        <v>0.05</v>
      </c>
      <c r="E232" s="98"/>
    </row>
    <row r="233" spans="2:5" ht="20.100000000000001" customHeight="1" x14ac:dyDescent="0.25">
      <c r="B233" s="200" t="s">
        <v>447</v>
      </c>
      <c r="C233" s="171">
        <v>111</v>
      </c>
      <c r="D233" s="172">
        <v>0.05</v>
      </c>
      <c r="E233" s="98"/>
    </row>
    <row r="234" spans="2:5" ht="29.25" customHeight="1" x14ac:dyDescent="0.25">
      <c r="B234" s="200" t="s">
        <v>215</v>
      </c>
      <c r="C234" s="171">
        <v>109</v>
      </c>
      <c r="D234" s="172">
        <v>0.05</v>
      </c>
      <c r="E234" s="98"/>
    </row>
    <row r="235" spans="2:5" ht="34.5" customHeight="1" x14ac:dyDescent="0.25">
      <c r="B235" s="200" t="s">
        <v>448</v>
      </c>
      <c r="C235" s="171">
        <v>108</v>
      </c>
      <c r="D235" s="172">
        <v>0.05</v>
      </c>
      <c r="E235" s="98"/>
    </row>
    <row r="236" spans="2:5" ht="39.950000000000003" customHeight="1" x14ac:dyDescent="0.25">
      <c r="B236" s="200" t="s">
        <v>449</v>
      </c>
      <c r="C236" s="171">
        <v>108</v>
      </c>
      <c r="D236" s="172">
        <v>0.05</v>
      </c>
      <c r="E236" s="98"/>
    </row>
    <row r="237" spans="2:5" ht="39.950000000000003" customHeight="1" x14ac:dyDescent="0.25">
      <c r="B237" s="200" t="s">
        <v>208</v>
      </c>
      <c r="C237" s="171">
        <v>108</v>
      </c>
      <c r="D237" s="172">
        <v>0.05</v>
      </c>
      <c r="E237" s="98"/>
    </row>
    <row r="238" spans="2:5" ht="20.100000000000001" customHeight="1" x14ac:dyDescent="0.25">
      <c r="B238" s="200" t="s">
        <v>224</v>
      </c>
      <c r="C238" s="171">
        <v>108</v>
      </c>
      <c r="D238" s="172">
        <v>0.05</v>
      </c>
      <c r="E238" s="98"/>
    </row>
    <row r="239" spans="2:5" ht="39.950000000000003" customHeight="1" x14ac:dyDescent="0.25">
      <c r="B239" s="200" t="s">
        <v>222</v>
      </c>
      <c r="C239" s="171">
        <v>107</v>
      </c>
      <c r="D239" s="172">
        <v>0.05</v>
      </c>
      <c r="E239" s="98"/>
    </row>
    <row r="240" spans="2:5" ht="20.100000000000001" customHeight="1" x14ac:dyDescent="0.25">
      <c r="B240" s="200" t="s">
        <v>522</v>
      </c>
      <c r="C240" s="171">
        <v>106</v>
      </c>
      <c r="D240" s="172">
        <v>0.05</v>
      </c>
      <c r="E240" s="98"/>
    </row>
    <row r="241" spans="2:5" ht="20.100000000000001" customHeight="1" x14ac:dyDescent="0.25">
      <c r="B241" s="200" t="s">
        <v>450</v>
      </c>
      <c r="C241" s="171">
        <v>105</v>
      </c>
      <c r="D241" s="172">
        <v>0.05</v>
      </c>
      <c r="E241" s="98"/>
    </row>
    <row r="242" spans="2:5" ht="20.100000000000001" customHeight="1" x14ac:dyDescent="0.25">
      <c r="B242" s="200" t="s">
        <v>193</v>
      </c>
      <c r="C242" s="171">
        <v>104</v>
      </c>
      <c r="D242" s="172">
        <v>0.05</v>
      </c>
      <c r="E242" s="98"/>
    </row>
    <row r="243" spans="2:5" ht="39.950000000000003" customHeight="1" x14ac:dyDescent="0.25">
      <c r="B243" s="200" t="s">
        <v>523</v>
      </c>
      <c r="C243" s="171">
        <v>103</v>
      </c>
      <c r="D243" s="172">
        <v>0.05</v>
      </c>
      <c r="E243" s="98"/>
    </row>
    <row r="244" spans="2:5" ht="29.25" customHeight="1" x14ac:dyDescent="0.25">
      <c r="B244" s="200" t="s">
        <v>524</v>
      </c>
      <c r="C244" s="171">
        <v>103</v>
      </c>
      <c r="D244" s="172">
        <v>0.05</v>
      </c>
      <c r="E244" s="98"/>
    </row>
    <row r="245" spans="2:5" ht="29.25" customHeight="1" x14ac:dyDescent="0.25">
      <c r="B245" s="200" t="s">
        <v>525</v>
      </c>
      <c r="C245" s="171">
        <v>103</v>
      </c>
      <c r="D245" s="172">
        <v>0.05</v>
      </c>
      <c r="E245" s="98"/>
    </row>
    <row r="246" spans="2:5" ht="20.100000000000001" customHeight="1" x14ac:dyDescent="0.25">
      <c r="B246" s="200" t="s">
        <v>201</v>
      </c>
      <c r="C246" s="171">
        <v>103</v>
      </c>
      <c r="D246" s="172">
        <v>0.05</v>
      </c>
      <c r="E246" s="98"/>
    </row>
    <row r="247" spans="2:5" ht="20.100000000000001" customHeight="1" x14ac:dyDescent="0.25">
      <c r="B247" s="200" t="s">
        <v>526</v>
      </c>
      <c r="C247" s="171">
        <v>102</v>
      </c>
      <c r="D247" s="172">
        <v>0.05</v>
      </c>
      <c r="E247" s="98"/>
    </row>
    <row r="248" spans="2:5" ht="28.5" customHeight="1" x14ac:dyDescent="0.25">
      <c r="B248" s="200" t="s">
        <v>527</v>
      </c>
      <c r="C248" s="171">
        <v>102</v>
      </c>
      <c r="D248" s="172">
        <v>0.05</v>
      </c>
      <c r="E248" s="98"/>
    </row>
    <row r="249" spans="2:5" ht="39.950000000000003" customHeight="1" x14ac:dyDescent="0.25">
      <c r="B249" s="200" t="s">
        <v>528</v>
      </c>
      <c r="C249" s="171">
        <v>102</v>
      </c>
      <c r="D249" s="172">
        <v>0.05</v>
      </c>
      <c r="E249" s="98"/>
    </row>
    <row r="250" spans="2:5" ht="39.950000000000003" customHeight="1" x14ac:dyDescent="0.25">
      <c r="B250" s="200" t="s">
        <v>529</v>
      </c>
      <c r="C250" s="171">
        <v>102</v>
      </c>
      <c r="D250" s="172">
        <v>0.05</v>
      </c>
      <c r="E250" s="98"/>
    </row>
    <row r="251" spans="2:5" ht="39.950000000000003" customHeight="1" x14ac:dyDescent="0.25">
      <c r="B251" s="200" t="s">
        <v>530</v>
      </c>
      <c r="C251" s="171">
        <v>102</v>
      </c>
      <c r="D251" s="172">
        <v>0.05</v>
      </c>
      <c r="E251" s="98"/>
    </row>
    <row r="252" spans="2:5" ht="20.100000000000001" customHeight="1" x14ac:dyDescent="0.25">
      <c r="B252" s="200" t="s">
        <v>451</v>
      </c>
      <c r="C252" s="171">
        <v>102</v>
      </c>
      <c r="D252" s="172">
        <v>0.05</v>
      </c>
      <c r="E252" s="98"/>
    </row>
    <row r="253" spans="2:5" ht="20.100000000000001" customHeight="1" x14ac:dyDescent="0.25">
      <c r="B253" s="200" t="s">
        <v>531</v>
      </c>
      <c r="C253" s="171">
        <v>102</v>
      </c>
      <c r="D253" s="172">
        <v>0.05</v>
      </c>
      <c r="E253" s="98"/>
    </row>
    <row r="254" spans="2:5" ht="20.100000000000001" customHeight="1" x14ac:dyDescent="0.25">
      <c r="B254" s="200" t="s">
        <v>216</v>
      </c>
      <c r="C254" s="171">
        <v>101</v>
      </c>
      <c r="D254" s="172">
        <v>0.05</v>
      </c>
      <c r="E254" s="98"/>
    </row>
    <row r="255" spans="2:5" ht="20.100000000000001" customHeight="1" x14ac:dyDescent="0.25">
      <c r="B255" s="200" t="s">
        <v>452</v>
      </c>
      <c r="C255" s="171">
        <v>101</v>
      </c>
      <c r="D255" s="172">
        <v>0.05</v>
      </c>
      <c r="E255" s="98"/>
    </row>
    <row r="256" spans="2:5" ht="20.100000000000001" customHeight="1" x14ac:dyDescent="0.25">
      <c r="B256" s="200" t="s">
        <v>453</v>
      </c>
      <c r="C256" s="171">
        <v>101</v>
      </c>
      <c r="D256" s="172">
        <v>0.05</v>
      </c>
      <c r="E256" s="98"/>
    </row>
    <row r="257" spans="2:5" ht="20.100000000000001" customHeight="1" x14ac:dyDescent="0.25">
      <c r="B257" s="200" t="s">
        <v>532</v>
      </c>
      <c r="C257" s="171">
        <v>100</v>
      </c>
      <c r="D257" s="172">
        <v>0.05</v>
      </c>
      <c r="E257" s="98"/>
    </row>
    <row r="258" spans="2:5" ht="20.100000000000001" customHeight="1" x14ac:dyDescent="0.25">
      <c r="B258" s="200" t="s">
        <v>534</v>
      </c>
      <c r="C258" s="144">
        <v>15492</v>
      </c>
      <c r="D258" s="172">
        <v>7.1</v>
      </c>
      <c r="E258" s="98"/>
    </row>
    <row r="259" spans="2:5" ht="20.100000000000001" customHeight="1" x14ac:dyDescent="0.25">
      <c r="B259" s="201" t="s">
        <v>454</v>
      </c>
      <c r="C259" s="145">
        <v>218069</v>
      </c>
      <c r="D259" s="173">
        <v>100</v>
      </c>
      <c r="E259" s="98"/>
    </row>
    <row r="260" spans="2:5" ht="30" customHeight="1" x14ac:dyDescent="0.25">
      <c r="B260" s="72"/>
    </row>
    <row r="261" spans="2:5" ht="30" customHeight="1" x14ac:dyDescent="0.25">
      <c r="B261" s="203" t="s">
        <v>533</v>
      </c>
      <c r="C261" s="203"/>
    </row>
    <row r="262" spans="2:5" ht="30" customHeight="1" x14ac:dyDescent="0.25">
      <c r="B262" s="202" t="s">
        <v>33</v>
      </c>
    </row>
    <row r="263" spans="2:5" hidden="1" x14ac:dyDescent="0.25">
      <c r="B263" s="170" t="s">
        <v>1</v>
      </c>
      <c r="C263" s="5">
        <v>218069</v>
      </c>
      <c r="D263" s="2">
        <v>100</v>
      </c>
    </row>
  </sheetData>
  <mergeCells count="3">
    <mergeCell ref="B1:I1"/>
    <mergeCell ref="B3:B4"/>
    <mergeCell ref="C3:D3"/>
  </mergeCells>
  <pageMargins left="0.7" right="0.7" top="0.75" bottom="0.75" header="0.3" footer="0.3"/>
  <pageSetup paperSize="9" scale="56"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06"/>
  <sheetViews>
    <sheetView showGridLines="0" zoomScaleNormal="100" workbookViewId="0">
      <selection activeCell="B1" sqref="B1"/>
    </sheetView>
  </sheetViews>
  <sheetFormatPr baseColWidth="10" defaultColWidth="0" defaultRowHeight="15" zeroHeight="1" x14ac:dyDescent="0.25"/>
  <cols>
    <col min="1" max="1" width="4.7109375" customWidth="1"/>
    <col min="2" max="2" width="40.85546875" style="9" customWidth="1"/>
    <col min="3" max="3" width="20.85546875" style="9" customWidth="1"/>
    <col min="4" max="4" width="20.85546875" style="11" customWidth="1"/>
    <col min="5" max="5" width="6.42578125" bestFit="1" customWidth="1"/>
    <col min="6" max="6" width="33.28515625" customWidth="1"/>
    <col min="7" max="7" width="26.140625" bestFit="1" customWidth="1"/>
    <col min="8" max="8" width="6.42578125" customWidth="1"/>
    <col min="9" max="9" width="9.85546875" customWidth="1"/>
    <col min="10" max="10" width="5.42578125" customWidth="1"/>
    <col min="11" max="16384" width="11.42578125" hidden="1"/>
  </cols>
  <sheetData>
    <row r="1" spans="1:9" s="214" customFormat="1" ht="99.95" customHeight="1" x14ac:dyDescent="0.25">
      <c r="A1" s="213"/>
      <c r="B1" s="207" t="s">
        <v>349</v>
      </c>
      <c r="C1" s="205"/>
      <c r="D1" s="205"/>
      <c r="E1" s="205"/>
      <c r="F1" s="205"/>
      <c r="G1" s="205"/>
      <c r="H1" s="205"/>
      <c r="I1" s="205"/>
    </row>
    <row r="2" spans="1:9" ht="19.7" customHeight="1" x14ac:dyDescent="0.25">
      <c r="B2"/>
      <c r="C2" s="19"/>
    </row>
    <row r="3" spans="1:9" ht="24.95" customHeight="1" x14ac:dyDescent="0.25">
      <c r="B3" s="228" t="s">
        <v>87</v>
      </c>
      <c r="C3" s="221" t="s">
        <v>350</v>
      </c>
      <c r="D3" s="230" t="s">
        <v>4</v>
      </c>
    </row>
    <row r="4" spans="1:9" ht="24.95" customHeight="1" x14ac:dyDescent="0.25">
      <c r="B4" s="229"/>
      <c r="C4" s="221"/>
      <c r="D4" s="231"/>
    </row>
    <row r="5" spans="1:9" ht="20.100000000000001" customHeight="1" x14ac:dyDescent="0.25">
      <c r="B5" s="139" t="s">
        <v>99</v>
      </c>
      <c r="C5" s="141">
        <v>304</v>
      </c>
      <c r="D5" s="167">
        <v>44.12</v>
      </c>
      <c r="E5" s="18"/>
    </row>
    <row r="6" spans="1:9" ht="20.100000000000001" customHeight="1" x14ac:dyDescent="0.25">
      <c r="B6" s="139" t="s">
        <v>100</v>
      </c>
      <c r="C6" s="141">
        <v>132</v>
      </c>
      <c r="D6" s="167">
        <v>19.16</v>
      </c>
      <c r="E6" s="18"/>
    </row>
    <row r="7" spans="1:9" ht="20.100000000000001" customHeight="1" x14ac:dyDescent="0.25">
      <c r="B7" s="139" t="s">
        <v>101</v>
      </c>
      <c r="C7" s="141">
        <v>136</v>
      </c>
      <c r="D7" s="167">
        <v>19.739999999999998</v>
      </c>
      <c r="E7" s="18"/>
    </row>
    <row r="8" spans="1:9" ht="20.100000000000001" customHeight="1" x14ac:dyDescent="0.25">
      <c r="B8" s="139" t="s">
        <v>102</v>
      </c>
      <c r="C8" s="141">
        <v>45</v>
      </c>
      <c r="D8" s="167">
        <v>6.53</v>
      </c>
      <c r="E8" s="18"/>
    </row>
    <row r="9" spans="1:9" ht="20.100000000000001" customHeight="1" x14ac:dyDescent="0.25">
      <c r="B9" s="139" t="s">
        <v>103</v>
      </c>
      <c r="C9" s="141">
        <v>14</v>
      </c>
      <c r="D9" s="167">
        <v>2.0299999999999998</v>
      </c>
      <c r="E9" s="18"/>
    </row>
    <row r="10" spans="1:9" ht="20.100000000000001" customHeight="1" x14ac:dyDescent="0.25">
      <c r="B10" s="139" t="s">
        <v>104</v>
      </c>
      <c r="C10" s="141">
        <v>8</v>
      </c>
      <c r="D10" s="167">
        <v>1.1599999999999999</v>
      </c>
      <c r="E10" s="18"/>
    </row>
    <row r="11" spans="1:9" ht="20.100000000000001" customHeight="1" x14ac:dyDescent="0.25">
      <c r="B11" s="139" t="s">
        <v>105</v>
      </c>
      <c r="C11" s="141">
        <v>50</v>
      </c>
      <c r="D11" s="167">
        <v>7.26</v>
      </c>
      <c r="E11" s="18"/>
    </row>
    <row r="12" spans="1:9" ht="20.100000000000001" customHeight="1" x14ac:dyDescent="0.25">
      <c r="B12" s="64" t="s">
        <v>1</v>
      </c>
      <c r="C12" s="142">
        <f>SUM(C5:C11)</f>
        <v>689</v>
      </c>
      <c r="D12" s="77">
        <f>SUM(D5:D11)</f>
        <v>100</v>
      </c>
      <c r="E12" s="18"/>
    </row>
    <row r="13" spans="1:9" ht="24.95" customHeight="1" x14ac:dyDescent="0.25">
      <c r="B13" s="223" t="s">
        <v>33</v>
      </c>
      <c r="C13" s="223"/>
      <c r="D13" s="223"/>
      <c r="E13" s="223"/>
    </row>
    <row r="15" spans="1:9" x14ac:dyDescent="0.25"/>
    <row r="16" spans="1:9" x14ac:dyDescent="0.25"/>
    <row r="189" spans="1:17" s="9" customFormat="1" hidden="1" x14ac:dyDescent="0.25">
      <c r="A189"/>
      <c r="D189" s="11"/>
      <c r="E189"/>
      <c r="F189"/>
      <c r="G189"/>
      <c r="H189"/>
      <c r="I189"/>
      <c r="J189"/>
      <c r="K189"/>
      <c r="L189"/>
      <c r="M189"/>
      <c r="N189"/>
      <c r="O189"/>
      <c r="P189"/>
      <c r="Q189"/>
    </row>
    <row r="190" spans="1:17" s="9" customFormat="1" hidden="1" x14ac:dyDescent="0.25">
      <c r="A190"/>
      <c r="D190" s="11"/>
      <c r="E190"/>
      <c r="F190"/>
      <c r="G190"/>
      <c r="H190"/>
      <c r="I190"/>
      <c r="J190"/>
      <c r="K190"/>
      <c r="L190"/>
      <c r="M190"/>
      <c r="N190"/>
      <c r="O190"/>
      <c r="P190"/>
      <c r="Q190"/>
    </row>
    <row r="191" spans="1:17" s="9" customFormat="1" hidden="1" x14ac:dyDescent="0.25">
      <c r="A191"/>
      <c r="D191" s="11"/>
      <c r="E191"/>
      <c r="F191"/>
      <c r="G191"/>
      <c r="H191"/>
      <c r="I191"/>
      <c r="J191"/>
      <c r="K191"/>
      <c r="L191"/>
      <c r="M191"/>
      <c r="N191"/>
      <c r="O191"/>
      <c r="P191"/>
      <c r="Q191"/>
    </row>
    <row r="192" spans="1:17" s="9" customFormat="1" hidden="1" x14ac:dyDescent="0.25">
      <c r="A192"/>
      <c r="D192" s="11"/>
      <c r="E192"/>
      <c r="F192"/>
      <c r="G192"/>
      <c r="H192"/>
      <c r="I192"/>
      <c r="J192"/>
      <c r="K192"/>
      <c r="L192"/>
      <c r="M192"/>
      <c r="N192"/>
      <c r="O192"/>
      <c r="P192"/>
      <c r="Q192"/>
    </row>
    <row r="193" spans="1:17" s="9" customFormat="1" hidden="1" x14ac:dyDescent="0.25">
      <c r="A193"/>
      <c r="D193" s="11"/>
      <c r="E193"/>
      <c r="F193"/>
      <c r="G193"/>
      <c r="H193"/>
      <c r="I193"/>
      <c r="J193"/>
      <c r="K193"/>
      <c r="L193"/>
      <c r="M193"/>
      <c r="N193"/>
      <c r="O193"/>
      <c r="P193"/>
      <c r="Q193"/>
    </row>
    <row r="194" spans="1:17" s="9" customFormat="1" hidden="1" x14ac:dyDescent="0.25">
      <c r="A194"/>
      <c r="D194" s="11"/>
      <c r="E194"/>
      <c r="F194"/>
      <c r="G194"/>
      <c r="H194"/>
      <c r="I194"/>
      <c r="J194"/>
      <c r="K194"/>
      <c r="L194"/>
      <c r="M194"/>
      <c r="N194"/>
      <c r="O194"/>
      <c r="P194"/>
      <c r="Q194"/>
    </row>
    <row r="195" spans="1:17" s="9" customFormat="1" hidden="1" x14ac:dyDescent="0.25">
      <c r="A195"/>
      <c r="D195" s="11"/>
      <c r="E195"/>
      <c r="F195"/>
      <c r="G195"/>
      <c r="H195"/>
      <c r="I195"/>
      <c r="J195"/>
      <c r="K195"/>
      <c r="L195"/>
      <c r="M195"/>
      <c r="N195"/>
      <c r="O195"/>
      <c r="P195"/>
      <c r="Q195"/>
    </row>
    <row r="196" spans="1:17" s="9" customFormat="1" hidden="1" x14ac:dyDescent="0.25">
      <c r="A196"/>
      <c r="D196" s="11"/>
      <c r="E196"/>
      <c r="F196"/>
      <c r="G196"/>
      <c r="H196"/>
      <c r="I196"/>
      <c r="J196"/>
      <c r="K196"/>
      <c r="L196"/>
      <c r="M196"/>
      <c r="N196"/>
      <c r="O196"/>
      <c r="P196"/>
      <c r="Q196"/>
    </row>
    <row r="197" spans="1:17" s="9" customFormat="1" hidden="1" x14ac:dyDescent="0.25">
      <c r="A197"/>
      <c r="D197" s="11"/>
      <c r="E197"/>
      <c r="F197"/>
      <c r="G197"/>
      <c r="H197"/>
      <c r="I197"/>
      <c r="J197"/>
      <c r="K197"/>
      <c r="L197"/>
      <c r="M197"/>
      <c r="N197"/>
      <c r="O197"/>
      <c r="P197"/>
      <c r="Q197"/>
    </row>
    <row r="198" spans="1:17" s="9" customFormat="1" hidden="1" x14ac:dyDescent="0.25">
      <c r="A198"/>
      <c r="D198" s="11"/>
      <c r="E198"/>
      <c r="F198"/>
      <c r="G198"/>
      <c r="H198"/>
      <c r="I198"/>
      <c r="J198"/>
      <c r="K198"/>
      <c r="L198"/>
      <c r="M198"/>
      <c r="N198"/>
      <c r="O198"/>
      <c r="P198"/>
      <c r="Q198"/>
    </row>
    <row r="199" spans="1:17" s="9" customFormat="1" hidden="1" x14ac:dyDescent="0.25">
      <c r="A199"/>
      <c r="D199" s="11"/>
      <c r="E199"/>
      <c r="F199"/>
      <c r="G199"/>
      <c r="H199"/>
      <c r="I199"/>
      <c r="J199"/>
      <c r="K199"/>
      <c r="L199"/>
      <c r="M199"/>
      <c r="N199"/>
      <c r="O199"/>
      <c r="P199"/>
      <c r="Q199"/>
    </row>
    <row r="200" spans="1:17" s="9" customFormat="1" hidden="1" x14ac:dyDescent="0.25">
      <c r="A200"/>
      <c r="D200" s="11"/>
      <c r="E200"/>
      <c r="F200"/>
      <c r="G200"/>
      <c r="H200"/>
      <c r="I200"/>
      <c r="J200"/>
      <c r="K200"/>
      <c r="L200"/>
      <c r="M200"/>
      <c r="N200"/>
      <c r="O200"/>
      <c r="P200"/>
      <c r="Q200"/>
    </row>
    <row r="201" spans="1:17" s="9" customFormat="1" hidden="1" x14ac:dyDescent="0.25">
      <c r="A201"/>
      <c r="D201" s="11"/>
      <c r="E201"/>
      <c r="F201"/>
      <c r="G201"/>
      <c r="H201"/>
      <c r="I201"/>
      <c r="J201"/>
      <c r="K201"/>
      <c r="L201"/>
      <c r="M201"/>
      <c r="N201"/>
      <c r="O201"/>
      <c r="P201"/>
      <c r="Q201"/>
    </row>
    <row r="202" spans="1:17" s="9" customFormat="1" hidden="1" x14ac:dyDescent="0.25">
      <c r="A202"/>
      <c r="D202" s="11"/>
      <c r="E202"/>
      <c r="F202"/>
      <c r="G202"/>
      <c r="H202"/>
      <c r="I202"/>
      <c r="J202"/>
      <c r="K202"/>
      <c r="L202"/>
      <c r="M202"/>
      <c r="N202"/>
      <c r="O202"/>
      <c r="P202"/>
      <c r="Q202"/>
    </row>
    <row r="203" spans="1:17" s="9" customFormat="1" hidden="1" x14ac:dyDescent="0.25">
      <c r="A203"/>
      <c r="B203" s="20"/>
      <c r="D203" s="11"/>
      <c r="E203"/>
      <c r="F203"/>
      <c r="G203"/>
      <c r="H203"/>
      <c r="I203"/>
      <c r="J203"/>
      <c r="K203"/>
      <c r="L203"/>
      <c r="M203"/>
      <c r="N203"/>
      <c r="O203"/>
      <c r="P203"/>
      <c r="Q203"/>
    </row>
    <row r="204" spans="1:17" s="9" customFormat="1" hidden="1" x14ac:dyDescent="0.25">
      <c r="A204"/>
      <c r="D204" s="11"/>
      <c r="E204"/>
      <c r="F204"/>
      <c r="G204"/>
      <c r="H204"/>
      <c r="I204"/>
      <c r="J204"/>
      <c r="K204"/>
      <c r="L204"/>
      <c r="M204"/>
      <c r="N204"/>
      <c r="O204"/>
      <c r="P204"/>
      <c r="Q204"/>
    </row>
    <row r="205" spans="1:17" x14ac:dyDescent="0.25"/>
    <row r="206" spans="1:17" x14ac:dyDescent="0.25"/>
  </sheetData>
  <mergeCells count="4">
    <mergeCell ref="B13:E13"/>
    <mergeCell ref="B3:B4"/>
    <mergeCell ref="C3:C4"/>
    <mergeCell ref="D3:D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U50"/>
  <sheetViews>
    <sheetView showGridLines="0" zoomScaleNormal="100" workbookViewId="0">
      <selection activeCell="B1" sqref="B1:M1"/>
    </sheetView>
  </sheetViews>
  <sheetFormatPr baseColWidth="10" defaultColWidth="0" defaultRowHeight="15" zeroHeight="1" x14ac:dyDescent="0.25"/>
  <cols>
    <col min="1" max="1" width="4.7109375" customWidth="1"/>
    <col min="2" max="2" width="55.85546875" bestFit="1" customWidth="1"/>
    <col min="3" max="4" width="10.85546875" customWidth="1"/>
    <col min="5" max="5" width="4.7109375" customWidth="1"/>
    <col min="6" max="6" width="55.85546875" bestFit="1" customWidth="1"/>
    <col min="7" max="7" width="5.42578125" bestFit="1" customWidth="1"/>
    <col min="8" max="8" width="6.42578125" bestFit="1" customWidth="1"/>
    <col min="9" max="9" width="5.42578125" bestFit="1" customWidth="1"/>
    <col min="10" max="12" width="6.42578125" bestFit="1" customWidth="1"/>
    <col min="13" max="13" width="4.28515625" customWidth="1"/>
    <col min="14" max="21" width="0" hidden="1" customWidth="1"/>
    <col min="22" max="16384" width="11.42578125" hidden="1"/>
  </cols>
  <sheetData>
    <row r="1" spans="1:13" ht="99.95" customHeight="1" x14ac:dyDescent="0.25">
      <c r="A1" s="212"/>
      <c r="B1" s="217" t="s">
        <v>88</v>
      </c>
      <c r="C1" s="217"/>
      <c r="D1" s="217"/>
      <c r="E1" s="217"/>
      <c r="F1" s="217"/>
      <c r="G1" s="217"/>
      <c r="H1" s="217"/>
      <c r="I1" s="217"/>
      <c r="J1" s="217"/>
      <c r="K1" s="217"/>
      <c r="L1" s="217"/>
      <c r="M1" s="217"/>
    </row>
    <row r="2" spans="1:13" ht="19.7" customHeight="1" x14ac:dyDescent="0.25"/>
    <row r="3" spans="1:13" ht="39.950000000000003" customHeight="1" x14ac:dyDescent="0.25">
      <c r="B3" s="88" t="s">
        <v>9</v>
      </c>
      <c r="C3" s="88" t="s">
        <v>354</v>
      </c>
      <c r="D3" s="88" t="s">
        <v>4</v>
      </c>
      <c r="E3" s="51"/>
      <c r="F3" s="51"/>
    </row>
    <row r="4" spans="1:13" s="15" customFormat="1" ht="20.100000000000001" customHeight="1" x14ac:dyDescent="0.25">
      <c r="B4" s="143" t="s">
        <v>535</v>
      </c>
      <c r="C4" s="144">
        <v>48208</v>
      </c>
      <c r="D4" s="172">
        <v>22.11</v>
      </c>
      <c r="E4" s="54"/>
    </row>
    <row r="5" spans="1:13" ht="20.100000000000001" customHeight="1" x14ac:dyDescent="0.25">
      <c r="B5" s="143" t="s">
        <v>228</v>
      </c>
      <c r="C5" s="144">
        <v>29084</v>
      </c>
      <c r="D5" s="172">
        <v>13.34</v>
      </c>
      <c r="E5" s="51"/>
    </row>
    <row r="6" spans="1:13" ht="20.100000000000001" customHeight="1" x14ac:dyDescent="0.25">
      <c r="B6" s="143" t="s">
        <v>229</v>
      </c>
      <c r="C6" s="144">
        <v>25188</v>
      </c>
      <c r="D6" s="172">
        <v>11.55</v>
      </c>
      <c r="E6" s="51"/>
    </row>
    <row r="7" spans="1:13" ht="20.100000000000001" customHeight="1" x14ac:dyDescent="0.25">
      <c r="B7" s="143" t="s">
        <v>227</v>
      </c>
      <c r="C7" s="144">
        <v>16675</v>
      </c>
      <c r="D7" s="172">
        <v>7.65</v>
      </c>
      <c r="E7" s="51"/>
    </row>
    <row r="8" spans="1:13" ht="20.100000000000001" customHeight="1" x14ac:dyDescent="0.25">
      <c r="B8" s="143" t="s">
        <v>232</v>
      </c>
      <c r="C8" s="144">
        <v>6970</v>
      </c>
      <c r="D8" s="172">
        <v>3.2</v>
      </c>
      <c r="E8" s="51"/>
    </row>
    <row r="9" spans="1:13" ht="20.100000000000001" customHeight="1" x14ac:dyDescent="0.25">
      <c r="B9" s="143" t="s">
        <v>230</v>
      </c>
      <c r="C9" s="144">
        <v>6516</v>
      </c>
      <c r="D9" s="172">
        <v>2.99</v>
      </c>
      <c r="E9" s="51"/>
    </row>
    <row r="10" spans="1:13" ht="20.100000000000001" customHeight="1" x14ac:dyDescent="0.25">
      <c r="B10" s="143" t="s">
        <v>536</v>
      </c>
      <c r="C10" s="144">
        <v>3897</v>
      </c>
      <c r="D10" s="172">
        <v>1.79</v>
      </c>
      <c r="E10" s="51"/>
    </row>
    <row r="11" spans="1:13" ht="20.100000000000001" customHeight="1" x14ac:dyDescent="0.25">
      <c r="B11" s="143" t="s">
        <v>231</v>
      </c>
      <c r="C11" s="144">
        <v>3221</v>
      </c>
      <c r="D11" s="172">
        <v>1.48</v>
      </c>
      <c r="E11" s="51"/>
    </row>
    <row r="12" spans="1:13" ht="20.100000000000001" customHeight="1" x14ac:dyDescent="0.25">
      <c r="B12" s="143" t="s">
        <v>233</v>
      </c>
      <c r="C12" s="144">
        <v>2118</v>
      </c>
      <c r="D12" s="172">
        <v>0.97</v>
      </c>
      <c r="E12" s="51"/>
    </row>
    <row r="13" spans="1:13" ht="20.100000000000001" customHeight="1" x14ac:dyDescent="0.25">
      <c r="B13" s="143" t="s">
        <v>240</v>
      </c>
      <c r="C13" s="144">
        <v>2015</v>
      </c>
      <c r="D13" s="172">
        <v>0.92</v>
      </c>
      <c r="E13" s="51"/>
    </row>
    <row r="14" spans="1:13" ht="20.100000000000001" customHeight="1" x14ac:dyDescent="0.25">
      <c r="B14" s="143" t="s">
        <v>236</v>
      </c>
      <c r="C14" s="144">
        <v>1895</v>
      </c>
      <c r="D14" s="172">
        <v>0.87</v>
      </c>
      <c r="E14" s="51"/>
    </row>
    <row r="15" spans="1:13" ht="20.100000000000001" customHeight="1" x14ac:dyDescent="0.25">
      <c r="B15" s="143" t="s">
        <v>234</v>
      </c>
      <c r="C15" s="144">
        <v>1865</v>
      </c>
      <c r="D15" s="172">
        <v>0.86</v>
      </c>
      <c r="E15" s="51"/>
    </row>
    <row r="16" spans="1:13" ht="20.100000000000001" customHeight="1" x14ac:dyDescent="0.25">
      <c r="B16" s="143" t="s">
        <v>237</v>
      </c>
      <c r="C16" s="144">
        <v>1418</v>
      </c>
      <c r="D16" s="172">
        <v>0.65</v>
      </c>
      <c r="E16" s="51"/>
    </row>
    <row r="17" spans="2:5" ht="20.100000000000001" customHeight="1" x14ac:dyDescent="0.25">
      <c r="B17" s="143" t="s">
        <v>239</v>
      </c>
      <c r="C17" s="144">
        <v>1126</v>
      </c>
      <c r="D17" s="172">
        <v>0.52</v>
      </c>
      <c r="E17" s="51"/>
    </row>
    <row r="18" spans="2:5" ht="20.100000000000001" customHeight="1" x14ac:dyDescent="0.25">
      <c r="B18" s="143" t="s">
        <v>235</v>
      </c>
      <c r="C18" s="171">
        <v>981</v>
      </c>
      <c r="D18" s="172">
        <v>0.45</v>
      </c>
      <c r="E18" s="51"/>
    </row>
    <row r="19" spans="2:5" ht="20.100000000000001" customHeight="1" x14ac:dyDescent="0.25">
      <c r="B19" s="143" t="s">
        <v>248</v>
      </c>
      <c r="C19" s="171">
        <v>962</v>
      </c>
      <c r="D19" s="172">
        <v>0.44</v>
      </c>
      <c r="E19" s="51"/>
    </row>
    <row r="20" spans="2:5" ht="20.100000000000001" customHeight="1" x14ac:dyDescent="0.25">
      <c r="B20" s="143" t="s">
        <v>238</v>
      </c>
      <c r="C20" s="171">
        <v>857</v>
      </c>
      <c r="D20" s="172">
        <v>0.39</v>
      </c>
      <c r="E20" s="51"/>
    </row>
    <row r="21" spans="2:5" ht="20.100000000000001" customHeight="1" x14ac:dyDescent="0.25">
      <c r="B21" s="143" t="s">
        <v>537</v>
      </c>
      <c r="C21" s="171">
        <v>764</v>
      </c>
      <c r="D21" s="172">
        <v>0.35</v>
      </c>
      <c r="E21" s="51"/>
    </row>
    <row r="22" spans="2:5" ht="20.100000000000001" customHeight="1" x14ac:dyDescent="0.25">
      <c r="B22" s="143" t="s">
        <v>242</v>
      </c>
      <c r="C22" s="171">
        <v>696</v>
      </c>
      <c r="D22" s="172">
        <v>0.32</v>
      </c>
      <c r="E22" s="51"/>
    </row>
    <row r="23" spans="2:5" ht="20.100000000000001" customHeight="1" x14ac:dyDescent="0.25">
      <c r="B23" s="143" t="s">
        <v>538</v>
      </c>
      <c r="C23" s="171">
        <v>689</v>
      </c>
      <c r="D23" s="172">
        <v>0.32</v>
      </c>
      <c r="E23" s="51"/>
    </row>
    <row r="24" spans="2:5" ht="20.100000000000001" customHeight="1" x14ac:dyDescent="0.25">
      <c r="B24" s="143" t="s">
        <v>246</v>
      </c>
      <c r="C24" s="171">
        <v>610</v>
      </c>
      <c r="D24" s="172">
        <v>0.28000000000000003</v>
      </c>
      <c r="E24" s="51"/>
    </row>
    <row r="25" spans="2:5" ht="20.100000000000001" customHeight="1" x14ac:dyDescent="0.25">
      <c r="B25" s="143" t="s">
        <v>247</v>
      </c>
      <c r="C25" s="171">
        <v>543</v>
      </c>
      <c r="D25" s="172">
        <v>0.25</v>
      </c>
      <c r="E25" s="51"/>
    </row>
    <row r="26" spans="2:5" ht="20.100000000000001" customHeight="1" x14ac:dyDescent="0.25">
      <c r="B26" s="143" t="s">
        <v>241</v>
      </c>
      <c r="C26" s="171">
        <v>530</v>
      </c>
      <c r="D26" s="172">
        <v>0.24</v>
      </c>
      <c r="E26" s="51"/>
    </row>
    <row r="27" spans="2:5" ht="20.100000000000001" customHeight="1" x14ac:dyDescent="0.25">
      <c r="B27" s="143" t="s">
        <v>243</v>
      </c>
      <c r="C27" s="171">
        <v>520</v>
      </c>
      <c r="D27" s="172">
        <v>0.24</v>
      </c>
      <c r="E27" s="51"/>
    </row>
    <row r="28" spans="2:5" ht="20.100000000000001" customHeight="1" x14ac:dyDescent="0.25">
      <c r="B28" s="143" t="s">
        <v>254</v>
      </c>
      <c r="C28" s="171">
        <v>508</v>
      </c>
      <c r="D28" s="172">
        <v>0.23</v>
      </c>
      <c r="E28" s="51"/>
    </row>
    <row r="29" spans="2:5" ht="20.100000000000001" customHeight="1" x14ac:dyDescent="0.25">
      <c r="B29" s="143" t="s">
        <v>253</v>
      </c>
      <c r="C29" s="171">
        <v>492</v>
      </c>
      <c r="D29" s="172">
        <v>0.23</v>
      </c>
      <c r="E29" s="51"/>
    </row>
    <row r="30" spans="2:5" ht="20.100000000000001" customHeight="1" x14ac:dyDescent="0.25">
      <c r="B30" s="143" t="s">
        <v>245</v>
      </c>
      <c r="C30" s="171">
        <v>435</v>
      </c>
      <c r="D30" s="172">
        <v>0.2</v>
      </c>
      <c r="E30" s="51"/>
    </row>
    <row r="31" spans="2:5" ht="20.100000000000001" customHeight="1" x14ac:dyDescent="0.25">
      <c r="B31" s="143" t="s">
        <v>250</v>
      </c>
      <c r="C31" s="171">
        <v>426</v>
      </c>
      <c r="D31" s="172">
        <v>0.2</v>
      </c>
      <c r="E31" s="51"/>
    </row>
    <row r="32" spans="2:5" ht="20.100000000000001" customHeight="1" x14ac:dyDescent="0.25">
      <c r="B32" s="143" t="s">
        <v>539</v>
      </c>
      <c r="C32" s="171">
        <v>390</v>
      </c>
      <c r="D32" s="172">
        <v>0.18</v>
      </c>
      <c r="E32" s="51"/>
    </row>
    <row r="33" spans="2:13" ht="20.100000000000001" customHeight="1" x14ac:dyDescent="0.25">
      <c r="B33" s="143" t="s">
        <v>249</v>
      </c>
      <c r="C33" s="171">
        <v>381</v>
      </c>
      <c r="D33" s="172">
        <v>0.17</v>
      </c>
      <c r="E33" s="51"/>
    </row>
    <row r="34" spans="2:13" s="148" customFormat="1" ht="20.100000000000001" customHeight="1" x14ac:dyDescent="0.25">
      <c r="B34" s="143" t="s">
        <v>244</v>
      </c>
      <c r="C34" s="171">
        <v>378</v>
      </c>
      <c r="D34" s="172">
        <v>0.17</v>
      </c>
      <c r="E34" s="147"/>
    </row>
    <row r="35" spans="2:13" ht="30" customHeight="1" x14ac:dyDescent="0.25">
      <c r="B35" s="143" t="s">
        <v>251</v>
      </c>
      <c r="C35" s="171">
        <v>361</v>
      </c>
      <c r="D35" s="172">
        <v>0.17</v>
      </c>
      <c r="E35" s="51"/>
    </row>
    <row r="36" spans="2:13" ht="20.100000000000001" customHeight="1" x14ac:dyDescent="0.25">
      <c r="B36" s="143" t="s">
        <v>540</v>
      </c>
      <c r="C36" s="171">
        <v>194</v>
      </c>
      <c r="D36" s="172">
        <v>0.09</v>
      </c>
      <c r="E36" s="51"/>
    </row>
    <row r="37" spans="2:13" ht="20.100000000000001" customHeight="1" x14ac:dyDescent="0.25">
      <c r="B37" s="143" t="s">
        <v>252</v>
      </c>
      <c r="C37" s="171">
        <v>172</v>
      </c>
      <c r="D37" s="172">
        <v>0.08</v>
      </c>
      <c r="E37" s="51"/>
    </row>
    <row r="38" spans="2:13" ht="20.100000000000001" customHeight="1" x14ac:dyDescent="0.25">
      <c r="B38" s="143" t="s">
        <v>541</v>
      </c>
      <c r="C38" s="171">
        <v>159</v>
      </c>
      <c r="D38" s="172">
        <v>7.0000000000000007E-2</v>
      </c>
      <c r="E38" s="51"/>
    </row>
    <row r="39" spans="2:13" ht="25.5" x14ac:dyDescent="0.25">
      <c r="B39" s="143" t="s">
        <v>255</v>
      </c>
      <c r="C39" s="171">
        <v>120</v>
      </c>
      <c r="D39" s="172">
        <v>0.06</v>
      </c>
      <c r="E39" s="51"/>
    </row>
    <row r="40" spans="2:13" ht="20.100000000000001" customHeight="1" x14ac:dyDescent="0.25">
      <c r="B40" s="143" t="s">
        <v>542</v>
      </c>
      <c r="C40" s="171">
        <v>799</v>
      </c>
      <c r="D40" s="172">
        <v>0.37</v>
      </c>
      <c r="E40" s="51"/>
    </row>
    <row r="41" spans="2:13" s="15" customFormat="1" ht="20.100000000000001" customHeight="1" x14ac:dyDescent="0.25">
      <c r="B41" s="143" t="s">
        <v>256</v>
      </c>
      <c r="C41" s="144">
        <v>55906</v>
      </c>
      <c r="D41" s="172">
        <v>25.64</v>
      </c>
      <c r="E41" s="54"/>
    </row>
    <row r="42" spans="2:13" ht="20.100000000000001" customHeight="1" x14ac:dyDescent="0.25">
      <c r="B42" s="146" t="s">
        <v>1</v>
      </c>
      <c r="C42" s="137">
        <v>218069</v>
      </c>
      <c r="D42" s="131">
        <v>100</v>
      </c>
      <c r="E42" s="51"/>
      <c r="F42" s="51"/>
      <c r="G42" s="51"/>
      <c r="H42" s="51"/>
      <c r="I42" s="51"/>
      <c r="J42" s="51"/>
      <c r="K42" s="51"/>
      <c r="L42" s="51"/>
    </row>
    <row r="43" spans="2:13" s="18" customFormat="1" ht="24.95" customHeight="1" x14ac:dyDescent="0.25">
      <c r="B43" s="72" t="s">
        <v>533</v>
      </c>
      <c r="C43" s="72"/>
      <c r="D43" s="72"/>
      <c r="E43" s="72"/>
      <c r="M43" s="72"/>
    </row>
    <row r="45" spans="2:13" x14ac:dyDescent="0.25">
      <c r="B45" s="223" t="s">
        <v>33</v>
      </c>
      <c r="C45" s="223"/>
      <c r="D45" s="223"/>
    </row>
    <row r="46" spans="2:13" x14ac:dyDescent="0.25"/>
    <row r="47" spans="2:13" x14ac:dyDescent="0.25"/>
    <row r="48" spans="2:13" x14ac:dyDescent="0.25"/>
    <row r="49" x14ac:dyDescent="0.25"/>
    <row r="50" x14ac:dyDescent="0.25"/>
  </sheetData>
  <mergeCells count="2">
    <mergeCell ref="B45:D45"/>
    <mergeCell ref="B1:M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9"/>
  <dimension ref="A1:I34"/>
  <sheetViews>
    <sheetView showGridLines="0" zoomScaleNormal="100" workbookViewId="0">
      <selection activeCell="I1" sqref="A1:I1"/>
    </sheetView>
  </sheetViews>
  <sheetFormatPr baseColWidth="10" defaultColWidth="0" defaultRowHeight="15" zeroHeight="1" x14ac:dyDescent="0.25"/>
  <cols>
    <col min="1" max="1" width="4.7109375" style="2" customWidth="1"/>
    <col min="2" max="2" width="39.85546875" style="2" customWidth="1"/>
    <col min="3" max="4" width="20.85546875" style="2" customWidth="1"/>
    <col min="5" max="5" width="2.85546875" style="2" customWidth="1"/>
    <col min="6" max="6" width="15.85546875" style="2" bestFit="1" customWidth="1"/>
    <col min="7" max="7" width="15.85546875" style="2" customWidth="1"/>
    <col min="8" max="8" width="20.7109375" style="2" customWidth="1"/>
    <col min="9" max="9" width="6" style="2" customWidth="1"/>
    <col min="10" max="16384" width="11.42578125" style="2" hidden="1"/>
  </cols>
  <sheetData>
    <row r="1" spans="1:9" ht="99.95" customHeight="1" x14ac:dyDescent="0.25">
      <c r="A1" s="210"/>
      <c r="B1" s="207" t="s">
        <v>89</v>
      </c>
      <c r="C1" s="207"/>
      <c r="D1" s="207"/>
      <c r="E1" s="207"/>
      <c r="F1" s="207"/>
      <c r="G1" s="207"/>
      <c r="H1" s="207"/>
      <c r="I1" s="207"/>
    </row>
    <row r="2" spans="1:9" ht="19.5" customHeight="1" x14ac:dyDescent="0.25">
      <c r="B2"/>
    </row>
    <row r="3" spans="1:9" ht="39.950000000000003" customHeight="1" x14ac:dyDescent="0.25">
      <c r="B3" s="221" t="s">
        <v>13</v>
      </c>
      <c r="C3" s="221" t="s">
        <v>354</v>
      </c>
      <c r="D3" s="221"/>
      <c r="E3" s="8"/>
    </row>
    <row r="4" spans="1:9" ht="20.100000000000001" customHeight="1" x14ac:dyDescent="0.25">
      <c r="B4" s="221"/>
      <c r="C4" s="88" t="s">
        <v>3</v>
      </c>
      <c r="D4" s="88" t="s">
        <v>4</v>
      </c>
      <c r="E4" s="8"/>
    </row>
    <row r="5" spans="1:9" s="17" customFormat="1" ht="20.100000000000001" customHeight="1" x14ac:dyDescent="0.25">
      <c r="B5" s="60" t="s">
        <v>543</v>
      </c>
      <c r="C5" s="149">
        <v>1072</v>
      </c>
      <c r="D5" s="167">
        <v>1.96</v>
      </c>
      <c r="E5" s="14"/>
      <c r="F5" s="2"/>
      <c r="G5" s="2"/>
      <c r="H5" s="2"/>
    </row>
    <row r="6" spans="1:9" s="17" customFormat="1" ht="20.100000000000001" customHeight="1" x14ac:dyDescent="0.25">
      <c r="B6" s="60" t="s">
        <v>12</v>
      </c>
      <c r="C6" s="174">
        <v>463</v>
      </c>
      <c r="D6" s="167">
        <v>0.85</v>
      </c>
      <c r="E6" s="14"/>
      <c r="F6" s="2"/>
      <c r="G6" s="2"/>
      <c r="H6" s="2"/>
    </row>
    <row r="7" spans="1:9" s="17" customFormat="1" ht="20.100000000000001" customHeight="1" x14ac:dyDescent="0.25">
      <c r="B7" s="60" t="s">
        <v>10</v>
      </c>
      <c r="C7" s="149">
        <v>40368</v>
      </c>
      <c r="D7" s="167">
        <v>73.77</v>
      </c>
      <c r="E7" s="14"/>
      <c r="F7" s="2"/>
      <c r="G7" s="2"/>
      <c r="H7" s="2"/>
    </row>
    <row r="8" spans="1:9" s="17" customFormat="1" ht="20.100000000000001" customHeight="1" x14ac:dyDescent="0.25">
      <c r="B8" s="60" t="s">
        <v>11</v>
      </c>
      <c r="C8" s="149">
        <v>12821</v>
      </c>
      <c r="D8" s="167">
        <v>23.43</v>
      </c>
      <c r="E8" s="14"/>
      <c r="F8" s="2"/>
      <c r="G8" s="2"/>
      <c r="H8" s="2"/>
    </row>
    <row r="9" spans="1:9" s="17" customFormat="1" ht="20.100000000000001" customHeight="1" x14ac:dyDescent="0.25">
      <c r="B9" s="60" t="s">
        <v>455</v>
      </c>
      <c r="C9" s="149">
        <v>54724</v>
      </c>
      <c r="D9" s="199">
        <v>100</v>
      </c>
      <c r="E9" s="14"/>
      <c r="F9" s="2"/>
      <c r="G9" s="2"/>
      <c r="H9" s="2"/>
    </row>
    <row r="10" spans="1:9" s="17" customFormat="1" ht="20.100000000000001" customHeight="1" x14ac:dyDescent="0.25">
      <c r="B10" s="60" t="s">
        <v>456</v>
      </c>
      <c r="C10" s="149">
        <v>163345</v>
      </c>
      <c r="D10" s="150" t="s">
        <v>457</v>
      </c>
      <c r="E10" s="14"/>
      <c r="F10" s="2"/>
      <c r="G10" s="2"/>
      <c r="H10" s="2"/>
    </row>
    <row r="11" spans="1:9" s="17" customFormat="1" ht="20.100000000000001" customHeight="1" x14ac:dyDescent="0.25">
      <c r="B11" s="50" t="s">
        <v>1</v>
      </c>
      <c r="C11" s="75">
        <v>218069</v>
      </c>
      <c r="D11" s="61"/>
      <c r="E11" s="14"/>
      <c r="F11" s="2"/>
      <c r="G11" s="2"/>
      <c r="H11" s="2"/>
    </row>
    <row r="12" spans="1:9" s="13" customFormat="1" ht="24.95" customHeight="1" x14ac:dyDescent="0.25">
      <c r="B12" s="14" t="s">
        <v>33</v>
      </c>
      <c r="C12" s="14"/>
      <c r="D12" s="14"/>
      <c r="E12" s="14"/>
      <c r="F12" s="2"/>
      <c r="G12" s="2"/>
      <c r="H12" s="2"/>
    </row>
    <row r="15" spans="1:9" x14ac:dyDescent="0.25"/>
    <row r="16" spans="1:9" x14ac:dyDescent="0.25"/>
    <row r="17" x14ac:dyDescent="0.25"/>
    <row r="31" ht="39" hidden="1" customHeight="1" x14ac:dyDescent="0.25"/>
    <row r="32" x14ac:dyDescent="0.25"/>
    <row r="33" x14ac:dyDescent="0.25"/>
    <row r="34" x14ac:dyDescent="0.25"/>
  </sheetData>
  <sortState xmlns:xlrd2="http://schemas.microsoft.com/office/spreadsheetml/2017/richdata2" ref="B5:D10">
    <sortCondition descending="1" ref="C5:C10"/>
  </sortState>
  <mergeCells count="2">
    <mergeCell ref="C3:D3"/>
    <mergeCell ref="B3:B4"/>
  </mergeCells>
  <pageMargins left="0.7" right="0.7" top="0.75" bottom="0.75" header="0.3" footer="0.3"/>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dimension ref="A1:L17"/>
  <sheetViews>
    <sheetView showGridLines="0" zoomScaleNormal="100" workbookViewId="0">
      <selection activeCell="B1" sqref="B1"/>
    </sheetView>
  </sheetViews>
  <sheetFormatPr baseColWidth="10" defaultColWidth="0" defaultRowHeight="15" zeroHeight="1" x14ac:dyDescent="0.25"/>
  <cols>
    <col min="1" max="1" width="4.7109375" customWidth="1"/>
    <col min="2" max="2" width="23.28515625" customWidth="1"/>
    <col min="3" max="6" width="20.85546875" customWidth="1"/>
    <col min="7" max="7" width="2.85546875" customWidth="1"/>
    <col min="8" max="8" width="23.28515625" customWidth="1"/>
    <col min="9" max="10" width="14" customWidth="1"/>
    <col min="11" max="11" width="30.7109375" customWidth="1"/>
    <col min="12" max="12" width="3.42578125" customWidth="1"/>
    <col min="13" max="16384" width="11.42578125" hidden="1"/>
  </cols>
  <sheetData>
    <row r="1" spans="1:12" ht="99.95" customHeight="1" x14ac:dyDescent="0.25">
      <c r="A1" s="210"/>
      <c r="B1" s="207" t="s">
        <v>90</v>
      </c>
      <c r="C1" s="205"/>
      <c r="D1" s="207"/>
      <c r="E1" s="205"/>
      <c r="F1" s="205"/>
      <c r="G1" s="205"/>
      <c r="H1" s="205"/>
      <c r="I1" s="205"/>
      <c r="J1" s="205"/>
      <c r="K1" s="205"/>
      <c r="L1" s="205"/>
    </row>
    <row r="2" spans="1:12" ht="19.5" customHeight="1" x14ac:dyDescent="0.25">
      <c r="C2" s="2"/>
      <c r="D2" s="2"/>
      <c r="E2" s="2"/>
      <c r="F2" s="2"/>
      <c r="G2" s="2"/>
      <c r="H2" s="2"/>
    </row>
    <row r="3" spans="1:12" s="51" customFormat="1" ht="39.950000000000003" customHeight="1" x14ac:dyDescent="0.2">
      <c r="B3" s="221" t="s">
        <v>14</v>
      </c>
      <c r="C3" s="221" t="s">
        <v>354</v>
      </c>
      <c r="D3" s="221"/>
      <c r="E3" s="233" t="s">
        <v>458</v>
      </c>
      <c r="F3" s="233" t="s">
        <v>55</v>
      </c>
      <c r="G3" s="52"/>
    </row>
    <row r="4" spans="1:12" s="51" customFormat="1" ht="20.100000000000001" customHeight="1" x14ac:dyDescent="0.2">
      <c r="B4" s="221"/>
      <c r="C4" s="88" t="s">
        <v>3</v>
      </c>
      <c r="D4" s="89" t="s">
        <v>54</v>
      </c>
      <c r="E4" s="233"/>
      <c r="F4" s="233"/>
      <c r="G4" s="52"/>
    </row>
    <row r="5" spans="1:12" s="54" customFormat="1" ht="20.100000000000001" customHeight="1" x14ac:dyDescent="0.25">
      <c r="B5" s="62" t="s">
        <v>20</v>
      </c>
      <c r="C5" s="136">
        <v>3182</v>
      </c>
      <c r="D5" s="167">
        <v>5.81</v>
      </c>
      <c r="E5" s="177">
        <v>5003</v>
      </c>
      <c r="F5" s="141">
        <v>63.6</v>
      </c>
      <c r="G5" s="53"/>
    </row>
    <row r="6" spans="1:12" s="54" customFormat="1" ht="20.100000000000001" customHeight="1" x14ac:dyDescent="0.25">
      <c r="B6" s="62" t="s">
        <v>19</v>
      </c>
      <c r="C6" s="136">
        <v>11921</v>
      </c>
      <c r="D6" s="167">
        <v>21.78</v>
      </c>
      <c r="E6" s="177">
        <v>16360</v>
      </c>
      <c r="F6" s="141">
        <v>72.87</v>
      </c>
      <c r="G6" s="53"/>
    </row>
    <row r="7" spans="1:12" s="54" customFormat="1" ht="20.100000000000001" customHeight="1" x14ac:dyDescent="0.25">
      <c r="B7" s="62" t="s">
        <v>17</v>
      </c>
      <c r="C7" s="136">
        <v>18443</v>
      </c>
      <c r="D7" s="167">
        <v>33.700000000000003</v>
      </c>
      <c r="E7" s="177">
        <v>18804</v>
      </c>
      <c r="F7" s="141">
        <v>98.08</v>
      </c>
      <c r="G7" s="53"/>
    </row>
    <row r="8" spans="1:12" s="54" customFormat="1" ht="20.100000000000001" customHeight="1" x14ac:dyDescent="0.25">
      <c r="B8" s="62" t="s">
        <v>16</v>
      </c>
      <c r="C8" s="136">
        <v>15700</v>
      </c>
      <c r="D8" s="167">
        <v>28.69</v>
      </c>
      <c r="E8" s="177">
        <v>22022</v>
      </c>
      <c r="F8" s="141">
        <v>71.290000000000006</v>
      </c>
      <c r="G8" s="53"/>
    </row>
    <row r="9" spans="1:12" s="54" customFormat="1" ht="20.100000000000001" customHeight="1" x14ac:dyDescent="0.25">
      <c r="B9" s="62" t="s">
        <v>18</v>
      </c>
      <c r="C9" s="136">
        <v>4940</v>
      </c>
      <c r="D9" s="167">
        <v>9.0299999999999994</v>
      </c>
      <c r="E9" s="177">
        <v>5677</v>
      </c>
      <c r="F9" s="141">
        <v>87.02</v>
      </c>
      <c r="G9" s="53"/>
    </row>
    <row r="10" spans="1:12" s="54" customFormat="1" ht="20.100000000000001" customHeight="1" x14ac:dyDescent="0.25">
      <c r="B10" s="62" t="s">
        <v>21</v>
      </c>
      <c r="C10" s="141">
        <v>538</v>
      </c>
      <c r="D10" s="167">
        <v>0.98</v>
      </c>
      <c r="E10" s="178">
        <v>860</v>
      </c>
      <c r="F10" s="141">
        <v>62.56</v>
      </c>
      <c r="G10" s="53"/>
    </row>
    <row r="11" spans="1:12" s="54" customFormat="1" ht="20.100000000000001" customHeight="1" x14ac:dyDescent="0.25">
      <c r="B11" s="63" t="s">
        <v>455</v>
      </c>
      <c r="C11" s="151">
        <v>54724</v>
      </c>
      <c r="D11" s="176">
        <v>100</v>
      </c>
      <c r="E11" s="128"/>
      <c r="F11" s="150"/>
      <c r="G11" s="14"/>
    </row>
    <row r="12" spans="1:12" s="54" customFormat="1" ht="20.100000000000001" customHeight="1" x14ac:dyDescent="0.25">
      <c r="B12" s="62" t="s">
        <v>15</v>
      </c>
      <c r="C12" s="152">
        <v>163345</v>
      </c>
      <c r="D12" s="232"/>
      <c r="E12" s="232"/>
      <c r="F12" s="232"/>
    </row>
    <row r="13" spans="1:12" s="54" customFormat="1" ht="20.100000000000001" customHeight="1" x14ac:dyDescent="0.25">
      <c r="B13" s="50" t="s">
        <v>1</v>
      </c>
      <c r="C13" s="75">
        <v>218069</v>
      </c>
      <c r="D13" s="232"/>
      <c r="E13" s="232"/>
      <c r="F13" s="232"/>
    </row>
    <row r="14" spans="1:12" s="15" customFormat="1" ht="24.95" customHeight="1" x14ac:dyDescent="0.25">
      <c r="B14" s="14" t="s">
        <v>33</v>
      </c>
      <c r="C14" s="13"/>
      <c r="D14" s="13"/>
      <c r="E14" s="13"/>
      <c r="F14" s="13"/>
      <c r="G14" s="13"/>
      <c r="H14" s="13"/>
    </row>
    <row r="15" spans="1:12" ht="30" hidden="1" customHeight="1" x14ac:dyDescent="0.25">
      <c r="B15" s="2"/>
    </row>
    <row r="16" spans="1:12" x14ac:dyDescent="0.25"/>
    <row r="17" x14ac:dyDescent="0.25"/>
  </sheetData>
  <sortState xmlns:xlrd2="http://schemas.microsoft.com/office/spreadsheetml/2017/richdata2" ref="B6:E11">
    <sortCondition descending="1" ref="C6:C11"/>
  </sortState>
  <mergeCells count="5">
    <mergeCell ref="D12:F13"/>
    <mergeCell ref="B3:B4"/>
    <mergeCell ref="F3:F4"/>
    <mergeCell ref="C3:D3"/>
    <mergeCell ref="E3:E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dimension ref="A1:I29"/>
  <sheetViews>
    <sheetView showGridLines="0" zoomScaleNormal="100" workbookViewId="0">
      <selection activeCell="B1" sqref="B1:I1"/>
    </sheetView>
  </sheetViews>
  <sheetFormatPr baseColWidth="10" defaultColWidth="0" defaultRowHeight="15" zeroHeight="1" x14ac:dyDescent="0.25"/>
  <cols>
    <col min="1" max="1" width="4.7109375" customWidth="1"/>
    <col min="2" max="2" width="30.85546875" customWidth="1"/>
    <col min="3" max="4" width="20.85546875" customWidth="1"/>
    <col min="5" max="5" width="4.7109375" customWidth="1"/>
    <col min="6" max="6" width="14.7109375" bestFit="1" customWidth="1"/>
    <col min="7" max="7" width="25.7109375" customWidth="1"/>
    <col min="8" max="8" width="20.140625" customWidth="1"/>
    <col min="9" max="9" width="4.42578125" customWidth="1"/>
    <col min="10" max="16384" width="11.42578125" hidden="1"/>
  </cols>
  <sheetData>
    <row r="1" spans="1:9" ht="99.95" customHeight="1" x14ac:dyDescent="0.25">
      <c r="A1" s="210"/>
      <c r="B1" s="217" t="s">
        <v>91</v>
      </c>
      <c r="C1" s="217"/>
      <c r="D1" s="217"/>
      <c r="E1" s="217"/>
      <c r="F1" s="217"/>
      <c r="G1" s="217"/>
      <c r="H1" s="217"/>
      <c r="I1" s="217"/>
    </row>
    <row r="2" spans="1:9" ht="19.5" customHeight="1" x14ac:dyDescent="0.25">
      <c r="C2" s="2"/>
      <c r="D2" s="2"/>
      <c r="E2" s="2"/>
      <c r="F2" s="2"/>
    </row>
    <row r="3" spans="1:9" s="51" customFormat="1" ht="39.950000000000003" customHeight="1" x14ac:dyDescent="0.2">
      <c r="B3" s="221" t="s">
        <v>22</v>
      </c>
      <c r="C3" s="221" t="s">
        <v>354</v>
      </c>
      <c r="D3" s="221"/>
    </row>
    <row r="4" spans="1:9" s="51" customFormat="1" ht="20.100000000000001" customHeight="1" x14ac:dyDescent="0.2">
      <c r="B4" s="221"/>
      <c r="C4" s="88" t="s">
        <v>44</v>
      </c>
      <c r="D4" s="88" t="s">
        <v>4</v>
      </c>
    </row>
    <row r="5" spans="1:9" s="55" customFormat="1" ht="20.100000000000001" customHeight="1" x14ac:dyDescent="0.25">
      <c r="B5" s="62" t="s">
        <v>10</v>
      </c>
      <c r="C5" s="152">
        <v>30738</v>
      </c>
      <c r="D5" s="167">
        <v>63.76</v>
      </c>
    </row>
    <row r="6" spans="1:9" s="55" customFormat="1" ht="20.100000000000001" customHeight="1" x14ac:dyDescent="0.25">
      <c r="B6" s="62" t="s">
        <v>24</v>
      </c>
      <c r="C6" s="152">
        <v>7873</v>
      </c>
      <c r="D6" s="167">
        <v>16.329999999999998</v>
      </c>
    </row>
    <row r="7" spans="1:9" s="55" customFormat="1" ht="20.100000000000001" customHeight="1" x14ac:dyDescent="0.25">
      <c r="B7" s="62" t="s">
        <v>23</v>
      </c>
      <c r="C7" s="152">
        <v>9597</v>
      </c>
      <c r="D7" s="167">
        <v>19.91</v>
      </c>
      <c r="E7" s="56"/>
    </row>
    <row r="8" spans="1:9" s="55" customFormat="1" ht="20.100000000000001" customHeight="1" x14ac:dyDescent="0.25">
      <c r="B8" s="63" t="s">
        <v>455</v>
      </c>
      <c r="C8" s="151">
        <f>SUM(C5:C7)</f>
        <v>48208</v>
      </c>
      <c r="D8" s="128">
        <f>(C8/$C$8)*100</f>
        <v>100</v>
      </c>
      <c r="E8" s="56"/>
    </row>
    <row r="9" spans="1:9" s="55" customFormat="1" ht="20.100000000000001" customHeight="1" x14ac:dyDescent="0.25">
      <c r="B9" s="62" t="s">
        <v>15</v>
      </c>
      <c r="C9" s="152">
        <v>169861</v>
      </c>
      <c r="D9" s="150" t="s">
        <v>459</v>
      </c>
    </row>
    <row r="10" spans="1:9" s="55" customFormat="1" ht="20.100000000000001" customHeight="1" x14ac:dyDescent="0.25">
      <c r="B10" s="50" t="s">
        <v>1</v>
      </c>
      <c r="C10" s="75">
        <f>SUM(C8:C9)</f>
        <v>218069</v>
      </c>
      <c r="D10" s="179" t="s">
        <v>459</v>
      </c>
    </row>
    <row r="11" spans="1:9" ht="24.95" customHeight="1" x14ac:dyDescent="0.25">
      <c r="B11" s="20" t="s">
        <v>33</v>
      </c>
      <c r="C11" s="19"/>
      <c r="D11" s="19"/>
      <c r="E11" s="19"/>
      <c r="F11" s="19"/>
    </row>
    <row r="12" spans="1:9" ht="15" hidden="1" customHeight="1" x14ac:dyDescent="0.25">
      <c r="B12" s="2"/>
    </row>
    <row r="13" spans="1:9" ht="15" hidden="1" customHeight="1" x14ac:dyDescent="0.25"/>
    <row r="15" spans="1:9" x14ac:dyDescent="0.25"/>
    <row r="16" spans="1:9" x14ac:dyDescent="0.25"/>
    <row r="28" s="12" customFormat="1" hidden="1" x14ac:dyDescent="0.25"/>
    <row r="29" s="12" customFormat="1" hidden="1" x14ac:dyDescent="0.25"/>
  </sheetData>
  <mergeCells count="3">
    <mergeCell ref="C3:D3"/>
    <mergeCell ref="B1:I1"/>
    <mergeCell ref="B3:B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dimension ref="A1:V19"/>
  <sheetViews>
    <sheetView showGridLines="0" zoomScaleNormal="100" workbookViewId="0">
      <selection activeCell="B1" sqref="B1:Q1"/>
    </sheetView>
  </sheetViews>
  <sheetFormatPr baseColWidth="10" defaultColWidth="0" defaultRowHeight="15" zeroHeight="1" x14ac:dyDescent="0.25"/>
  <cols>
    <col min="1" max="1" width="4.7109375" customWidth="1"/>
    <col min="2" max="2" width="40.7109375" customWidth="1"/>
    <col min="3" max="8" width="10.7109375" customWidth="1"/>
    <col min="9" max="9" width="4.7109375" customWidth="1"/>
    <col min="10" max="10" width="30.42578125" bestFit="1" customWidth="1"/>
    <col min="11" max="11" width="11" customWidth="1"/>
    <col min="12" max="13" width="6.42578125" bestFit="1" customWidth="1"/>
    <col min="14" max="14" width="13.140625" customWidth="1"/>
    <col min="15" max="16" width="6.42578125" bestFit="1" customWidth="1"/>
    <col min="17" max="17" width="2.85546875" customWidth="1"/>
    <col min="18" max="22" width="0" hidden="1" customWidth="1"/>
    <col min="23" max="16384" width="11.42578125" hidden="1"/>
  </cols>
  <sheetData>
    <row r="1" spans="1:17" ht="99.95" customHeight="1" x14ac:dyDescent="0.25">
      <c r="A1" s="210"/>
      <c r="B1" s="217" t="s">
        <v>92</v>
      </c>
      <c r="C1" s="217"/>
      <c r="D1" s="217"/>
      <c r="E1" s="217"/>
      <c r="F1" s="217"/>
      <c r="G1" s="217"/>
      <c r="H1" s="217"/>
      <c r="I1" s="217"/>
      <c r="J1" s="217"/>
      <c r="K1" s="217"/>
      <c r="L1" s="217"/>
      <c r="M1" s="217"/>
      <c r="N1" s="217"/>
      <c r="O1" s="217"/>
      <c r="P1" s="217"/>
      <c r="Q1" s="217"/>
    </row>
    <row r="2" spans="1:17" ht="19.5" customHeight="1" x14ac:dyDescent="0.25">
      <c r="C2" s="2"/>
      <c r="D2" s="2"/>
      <c r="E2" s="2"/>
      <c r="F2" s="2"/>
      <c r="G2" s="2"/>
    </row>
    <row r="3" spans="1:17" s="51" customFormat="1" ht="39.950000000000003" customHeight="1" x14ac:dyDescent="0.2">
      <c r="B3" s="221" t="s">
        <v>49</v>
      </c>
      <c r="C3" s="221" t="s">
        <v>354</v>
      </c>
      <c r="D3" s="221"/>
      <c r="E3" s="221"/>
      <c r="F3" s="221"/>
      <c r="G3" s="221"/>
      <c r="H3" s="221"/>
      <c r="J3" s="118"/>
    </row>
    <row r="4" spans="1:17" s="51" customFormat="1" ht="20.100000000000001" customHeight="1" x14ac:dyDescent="0.2">
      <c r="B4" s="221"/>
      <c r="C4" s="221" t="s">
        <v>6</v>
      </c>
      <c r="D4" s="221"/>
      <c r="E4" s="221" t="s">
        <v>5</v>
      </c>
      <c r="F4" s="221"/>
      <c r="G4" s="221" t="s">
        <v>1</v>
      </c>
      <c r="H4" s="221" t="s">
        <v>4</v>
      </c>
      <c r="J4" s="118"/>
    </row>
    <row r="5" spans="1:17" s="55" customFormat="1" ht="20.100000000000001" customHeight="1" x14ac:dyDescent="0.2">
      <c r="B5" s="221"/>
      <c r="C5" s="88" t="s">
        <v>3</v>
      </c>
      <c r="D5" s="88" t="s">
        <v>4</v>
      </c>
      <c r="E5" s="88" t="s">
        <v>3</v>
      </c>
      <c r="F5" s="88" t="s">
        <v>4</v>
      </c>
      <c r="G5" s="221"/>
      <c r="H5" s="221"/>
      <c r="J5" s="118"/>
    </row>
    <row r="6" spans="1:17" s="55" customFormat="1" ht="20.100000000000001" customHeight="1" x14ac:dyDescent="0.2">
      <c r="B6" s="139" t="s">
        <v>58</v>
      </c>
      <c r="C6" s="136">
        <v>1875</v>
      </c>
      <c r="D6" s="167">
        <v>2.25</v>
      </c>
      <c r="E6" s="136">
        <v>1281</v>
      </c>
      <c r="F6" s="167">
        <v>0.95</v>
      </c>
      <c r="G6" s="136">
        <v>3156</v>
      </c>
      <c r="H6" s="167">
        <v>1.45</v>
      </c>
      <c r="J6" s="118"/>
    </row>
    <row r="7" spans="1:17" s="55" customFormat="1" ht="20.100000000000001" customHeight="1" x14ac:dyDescent="0.2">
      <c r="B7" s="139" t="s">
        <v>56</v>
      </c>
      <c r="C7" s="136">
        <v>35908</v>
      </c>
      <c r="D7" s="167">
        <v>43.05</v>
      </c>
      <c r="E7" s="136">
        <v>51471</v>
      </c>
      <c r="F7" s="167">
        <v>38.22</v>
      </c>
      <c r="G7" s="136">
        <v>87379</v>
      </c>
      <c r="H7" s="167">
        <v>40.07</v>
      </c>
      <c r="J7" s="118"/>
    </row>
    <row r="8" spans="1:17" s="55" customFormat="1" ht="20.100000000000001" customHeight="1" x14ac:dyDescent="0.2">
      <c r="B8" s="139" t="s">
        <v>48</v>
      </c>
      <c r="C8" s="136">
        <v>2275</v>
      </c>
      <c r="D8" s="167">
        <v>2.73</v>
      </c>
      <c r="E8" s="136">
        <v>3520</v>
      </c>
      <c r="F8" s="167">
        <v>2.61</v>
      </c>
      <c r="G8" s="136">
        <v>5795</v>
      </c>
      <c r="H8" s="167">
        <v>2.66</v>
      </c>
      <c r="J8" s="118"/>
    </row>
    <row r="9" spans="1:17" s="55" customFormat="1" ht="20.100000000000001" customHeight="1" x14ac:dyDescent="0.2">
      <c r="B9" s="139" t="s">
        <v>46</v>
      </c>
      <c r="C9" s="136">
        <v>8064</v>
      </c>
      <c r="D9" s="167">
        <v>9.67</v>
      </c>
      <c r="E9" s="136">
        <v>13096</v>
      </c>
      <c r="F9" s="167">
        <v>9.73</v>
      </c>
      <c r="G9" s="136">
        <v>21160</v>
      </c>
      <c r="H9" s="167">
        <v>9.6999999999999993</v>
      </c>
      <c r="J9" s="118"/>
    </row>
    <row r="10" spans="1:17" s="55" customFormat="1" ht="20.100000000000001" customHeight="1" x14ac:dyDescent="0.2">
      <c r="B10" s="139" t="s">
        <v>57</v>
      </c>
      <c r="C10" s="136">
        <v>6871</v>
      </c>
      <c r="D10" s="167">
        <v>8.24</v>
      </c>
      <c r="E10" s="136">
        <v>10223</v>
      </c>
      <c r="F10" s="167">
        <v>7.59</v>
      </c>
      <c r="G10" s="136">
        <v>17094</v>
      </c>
      <c r="H10" s="167">
        <v>7.84</v>
      </c>
      <c r="J10" s="118"/>
    </row>
    <row r="11" spans="1:17" s="55" customFormat="1" ht="20.100000000000001" customHeight="1" x14ac:dyDescent="0.2">
      <c r="B11" s="139" t="s">
        <v>45</v>
      </c>
      <c r="C11" s="136">
        <v>19745</v>
      </c>
      <c r="D11" s="167">
        <v>23.67</v>
      </c>
      <c r="E11" s="136">
        <v>39339</v>
      </c>
      <c r="F11" s="167">
        <v>29.21</v>
      </c>
      <c r="G11" s="136">
        <v>59084</v>
      </c>
      <c r="H11" s="167">
        <v>27.09</v>
      </c>
      <c r="J11" s="118"/>
    </row>
    <row r="12" spans="1:17" s="55" customFormat="1" ht="20.100000000000001" customHeight="1" x14ac:dyDescent="0.2">
      <c r="B12" s="139" t="s">
        <v>544</v>
      </c>
      <c r="C12" s="136">
        <v>1731</v>
      </c>
      <c r="D12" s="167">
        <v>2.08</v>
      </c>
      <c r="E12" s="136">
        <v>3858</v>
      </c>
      <c r="F12" s="167">
        <v>2.87</v>
      </c>
      <c r="G12" s="136">
        <v>5589</v>
      </c>
      <c r="H12" s="167">
        <v>2.56</v>
      </c>
      <c r="J12" s="118"/>
    </row>
    <row r="13" spans="1:17" s="55" customFormat="1" ht="20.100000000000001" customHeight="1" x14ac:dyDescent="0.2">
      <c r="B13" s="139" t="s">
        <v>47</v>
      </c>
      <c r="C13" s="136">
        <v>5314</v>
      </c>
      <c r="D13" s="167">
        <v>6.37</v>
      </c>
      <c r="E13" s="136">
        <v>9629</v>
      </c>
      <c r="F13" s="167">
        <v>7.15</v>
      </c>
      <c r="G13" s="136">
        <v>14943</v>
      </c>
      <c r="H13" s="167">
        <v>6.85</v>
      </c>
      <c r="J13" s="118"/>
    </row>
    <row r="14" spans="1:17" s="55" customFormat="1" ht="20.100000000000001" customHeight="1" x14ac:dyDescent="0.2">
      <c r="B14" s="139" t="s">
        <v>2</v>
      </c>
      <c r="C14" s="136">
        <v>1628</v>
      </c>
      <c r="D14" s="167">
        <v>1.95</v>
      </c>
      <c r="E14" s="136">
        <v>2241</v>
      </c>
      <c r="F14" s="167">
        <v>1.66</v>
      </c>
      <c r="G14" s="136">
        <v>3869</v>
      </c>
      <c r="H14" s="167">
        <v>1.77</v>
      </c>
      <c r="J14" s="118"/>
    </row>
    <row r="15" spans="1:17" s="55" customFormat="1" ht="20.100000000000001" customHeight="1" x14ac:dyDescent="0.2">
      <c r="B15" s="97" t="s">
        <v>1</v>
      </c>
      <c r="C15" s="153">
        <v>83411</v>
      </c>
      <c r="D15" s="180">
        <v>100</v>
      </c>
      <c r="E15" s="153">
        <v>134658</v>
      </c>
      <c r="F15" s="180">
        <v>100</v>
      </c>
      <c r="G15" s="153">
        <v>218069</v>
      </c>
      <c r="H15" s="180">
        <v>100</v>
      </c>
      <c r="J15" s="118"/>
    </row>
    <row r="16" spans="1:17" s="18" customFormat="1" ht="24.95" customHeight="1" x14ac:dyDescent="0.25">
      <c r="B16" s="234" t="s">
        <v>33</v>
      </c>
      <c r="C16" s="234"/>
      <c r="D16" s="234"/>
      <c r="E16" s="234"/>
      <c r="F16" s="234"/>
      <c r="G16" s="234"/>
      <c r="H16" s="234"/>
      <c r="I16" s="14"/>
    </row>
    <row r="17" x14ac:dyDescent="0.25"/>
    <row r="18" x14ac:dyDescent="0.25"/>
    <row r="19" x14ac:dyDescent="0.25"/>
  </sheetData>
  <sortState xmlns:xlrd2="http://schemas.microsoft.com/office/spreadsheetml/2017/richdata2" ref="B5:D13">
    <sortCondition descending="1" ref="C4:C13"/>
  </sortState>
  <mergeCells count="8">
    <mergeCell ref="B16:H16"/>
    <mergeCell ref="B1:Q1"/>
    <mergeCell ref="B3:B5"/>
    <mergeCell ref="C3:H3"/>
    <mergeCell ref="E4:F4"/>
    <mergeCell ref="C4:D4"/>
    <mergeCell ref="G4:G5"/>
    <mergeCell ref="H4:H5"/>
  </mergeCells>
  <pageMargins left="0.7" right="0.7" top="0.75" bottom="0.75" header="0.3" footer="0.3"/>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dimension ref="A1:I239"/>
  <sheetViews>
    <sheetView showGridLines="0" zoomScaleNormal="100" workbookViewId="0">
      <selection activeCell="B1" sqref="B1:I1"/>
    </sheetView>
  </sheetViews>
  <sheetFormatPr baseColWidth="10" defaultColWidth="0" defaultRowHeight="15" zeroHeight="1" x14ac:dyDescent="0.25"/>
  <cols>
    <col min="1" max="1" width="5" customWidth="1"/>
    <col min="2" max="2" width="70.85546875" style="18" bestFit="1" customWidth="1"/>
    <col min="3" max="4" width="12.7109375" style="18" customWidth="1"/>
    <col min="5" max="5" width="4.7109375" style="18" customWidth="1"/>
    <col min="6" max="6" width="57.42578125" style="18" customWidth="1"/>
    <col min="7" max="7" width="9.42578125" style="18" customWidth="1"/>
    <col min="8" max="8" width="10.28515625" style="18" customWidth="1"/>
    <col min="9" max="9" width="5" customWidth="1"/>
    <col min="10" max="16384" width="11.42578125" hidden="1"/>
  </cols>
  <sheetData>
    <row r="1" spans="1:9" ht="99.95" customHeight="1" x14ac:dyDescent="0.25">
      <c r="A1" s="212"/>
      <c r="B1" s="217" t="s">
        <v>93</v>
      </c>
      <c r="C1" s="217"/>
      <c r="D1" s="217"/>
      <c r="E1" s="217"/>
      <c r="F1" s="217"/>
      <c r="G1" s="217"/>
      <c r="H1" s="217"/>
      <c r="I1" s="217"/>
    </row>
    <row r="2" spans="1:9" ht="19.7" customHeight="1" x14ac:dyDescent="0.25">
      <c r="B2"/>
      <c r="C2" s="2"/>
      <c r="D2" s="2"/>
      <c r="E2" s="2"/>
      <c r="F2"/>
      <c r="G2"/>
      <c r="H2"/>
    </row>
    <row r="3" spans="1:9" ht="39.950000000000003" customHeight="1" x14ac:dyDescent="0.25">
      <c r="B3" s="221" t="s">
        <v>25</v>
      </c>
      <c r="C3" s="221" t="s">
        <v>354</v>
      </c>
      <c r="D3" s="221"/>
      <c r="E3"/>
    </row>
    <row r="4" spans="1:9" ht="20.100000000000001" customHeight="1" x14ac:dyDescent="0.25">
      <c r="B4" s="221"/>
      <c r="C4" s="88" t="s">
        <v>3</v>
      </c>
      <c r="D4" s="88" t="s">
        <v>4</v>
      </c>
      <c r="E4"/>
    </row>
    <row r="5" spans="1:9" s="18" customFormat="1" ht="20.100000000000001" customHeight="1" x14ac:dyDescent="0.25">
      <c r="B5" s="143" t="s">
        <v>260</v>
      </c>
      <c r="C5" s="144">
        <v>10572</v>
      </c>
      <c r="D5" s="172">
        <v>4.8499999999999996</v>
      </c>
    </row>
    <row r="6" spans="1:9" s="18" customFormat="1" ht="20.100000000000001" customHeight="1" x14ac:dyDescent="0.25">
      <c r="B6" s="143" t="s">
        <v>257</v>
      </c>
      <c r="C6" s="144">
        <v>9084</v>
      </c>
      <c r="D6" s="172">
        <v>4.17</v>
      </c>
    </row>
    <row r="7" spans="1:9" s="18" customFormat="1" ht="20.100000000000001" customHeight="1" x14ac:dyDescent="0.25">
      <c r="B7" s="143" t="s">
        <v>356</v>
      </c>
      <c r="C7" s="144">
        <v>8380</v>
      </c>
      <c r="D7" s="172">
        <v>3.84</v>
      </c>
    </row>
    <row r="8" spans="1:9" s="18" customFormat="1" ht="20.100000000000001" customHeight="1" x14ac:dyDescent="0.25">
      <c r="B8" s="163" t="s">
        <v>269</v>
      </c>
      <c r="C8" s="144">
        <v>6619</v>
      </c>
      <c r="D8" s="172">
        <v>3.04</v>
      </c>
    </row>
    <row r="9" spans="1:9" s="18" customFormat="1" ht="20.100000000000001" customHeight="1" x14ac:dyDescent="0.25">
      <c r="B9" s="143" t="s">
        <v>545</v>
      </c>
      <c r="C9" s="144">
        <v>6137</v>
      </c>
      <c r="D9" s="172">
        <v>2.81</v>
      </c>
    </row>
    <row r="10" spans="1:9" s="18" customFormat="1" ht="20.100000000000001" customHeight="1" x14ac:dyDescent="0.25">
      <c r="B10" s="164" t="s">
        <v>546</v>
      </c>
      <c r="C10" s="144">
        <v>5621</v>
      </c>
      <c r="D10" s="172">
        <v>2.58</v>
      </c>
    </row>
    <row r="11" spans="1:9" s="18" customFormat="1" ht="20.100000000000001" customHeight="1" x14ac:dyDescent="0.25">
      <c r="B11" s="143" t="s">
        <v>547</v>
      </c>
      <c r="C11" s="144">
        <v>5570</v>
      </c>
      <c r="D11" s="172">
        <v>2.5499999999999998</v>
      </c>
    </row>
    <row r="12" spans="1:9" s="18" customFormat="1" ht="20.100000000000001" customHeight="1" x14ac:dyDescent="0.25">
      <c r="B12" s="143" t="s">
        <v>258</v>
      </c>
      <c r="C12" s="144">
        <v>5457</v>
      </c>
      <c r="D12" s="172">
        <v>2.5</v>
      </c>
    </row>
    <row r="13" spans="1:9" s="18" customFormat="1" ht="20.100000000000001" customHeight="1" x14ac:dyDescent="0.25">
      <c r="B13" s="143" t="s">
        <v>262</v>
      </c>
      <c r="C13" s="144">
        <v>5300</v>
      </c>
      <c r="D13" s="172">
        <v>2.4300000000000002</v>
      </c>
    </row>
    <row r="14" spans="1:9" s="18" customFormat="1" ht="20.100000000000001" customHeight="1" x14ac:dyDescent="0.25">
      <c r="B14" s="143" t="s">
        <v>548</v>
      </c>
      <c r="C14" s="144">
        <v>5048</v>
      </c>
      <c r="D14" s="172">
        <v>2.31</v>
      </c>
    </row>
    <row r="15" spans="1:9" s="18" customFormat="1" ht="20.100000000000001" customHeight="1" x14ac:dyDescent="0.25">
      <c r="B15" s="143" t="s">
        <v>549</v>
      </c>
      <c r="C15" s="144">
        <v>4986</v>
      </c>
      <c r="D15" s="172">
        <v>2.29</v>
      </c>
    </row>
    <row r="16" spans="1:9" s="18" customFormat="1" ht="20.100000000000001" customHeight="1" x14ac:dyDescent="0.25">
      <c r="B16" s="143" t="s">
        <v>272</v>
      </c>
      <c r="C16" s="144">
        <v>4622</v>
      </c>
      <c r="D16" s="172">
        <v>2.12</v>
      </c>
    </row>
    <row r="17" spans="2:4" s="18" customFormat="1" ht="20.100000000000001" customHeight="1" x14ac:dyDescent="0.25">
      <c r="B17" s="143" t="s">
        <v>263</v>
      </c>
      <c r="C17" s="144">
        <v>4280</v>
      </c>
      <c r="D17" s="172">
        <v>1.96</v>
      </c>
    </row>
    <row r="18" spans="2:4" s="18" customFormat="1" ht="20.100000000000001" customHeight="1" x14ac:dyDescent="0.25">
      <c r="B18" s="143" t="s">
        <v>259</v>
      </c>
      <c r="C18" s="144">
        <v>4248</v>
      </c>
      <c r="D18" s="172">
        <v>1.95</v>
      </c>
    </row>
    <row r="19" spans="2:4" s="18" customFormat="1" ht="20.100000000000001" customHeight="1" x14ac:dyDescent="0.25">
      <c r="B19" s="143" t="s">
        <v>261</v>
      </c>
      <c r="C19" s="144">
        <v>4063</v>
      </c>
      <c r="D19" s="172">
        <v>1.86</v>
      </c>
    </row>
    <row r="20" spans="2:4" s="18" customFormat="1" ht="20.100000000000001" customHeight="1" x14ac:dyDescent="0.25">
      <c r="B20" s="143" t="s">
        <v>357</v>
      </c>
      <c r="C20" s="144">
        <v>3982</v>
      </c>
      <c r="D20" s="172">
        <v>1.83</v>
      </c>
    </row>
    <row r="21" spans="2:4" s="18" customFormat="1" ht="20.100000000000001" customHeight="1" x14ac:dyDescent="0.25">
      <c r="B21" s="143" t="s">
        <v>358</v>
      </c>
      <c r="C21" s="144">
        <v>3827</v>
      </c>
      <c r="D21" s="172">
        <v>1.75</v>
      </c>
    </row>
    <row r="22" spans="2:4" s="18" customFormat="1" ht="20.100000000000001" customHeight="1" x14ac:dyDescent="0.25">
      <c r="B22" s="143" t="s">
        <v>265</v>
      </c>
      <c r="C22" s="144">
        <v>3705</v>
      </c>
      <c r="D22" s="172">
        <v>1.7</v>
      </c>
    </row>
    <row r="23" spans="2:4" s="18" customFormat="1" ht="20.100000000000001" customHeight="1" x14ac:dyDescent="0.25">
      <c r="B23" s="143" t="s">
        <v>273</v>
      </c>
      <c r="C23" s="144">
        <v>3507</v>
      </c>
      <c r="D23" s="172">
        <v>1.61</v>
      </c>
    </row>
    <row r="24" spans="2:4" s="18" customFormat="1" ht="20.100000000000001" customHeight="1" x14ac:dyDescent="0.25">
      <c r="B24" s="143" t="s">
        <v>267</v>
      </c>
      <c r="C24" s="144">
        <v>3460</v>
      </c>
      <c r="D24" s="172">
        <v>1.59</v>
      </c>
    </row>
    <row r="25" spans="2:4" s="18" customFormat="1" ht="20.100000000000001" customHeight="1" x14ac:dyDescent="0.25">
      <c r="B25" s="143" t="s">
        <v>270</v>
      </c>
      <c r="C25" s="144">
        <v>3337</v>
      </c>
      <c r="D25" s="172">
        <v>1.53</v>
      </c>
    </row>
    <row r="26" spans="2:4" s="18" customFormat="1" ht="20.100000000000001" customHeight="1" x14ac:dyDescent="0.25">
      <c r="B26" s="143" t="s">
        <v>271</v>
      </c>
      <c r="C26" s="144">
        <v>3223</v>
      </c>
      <c r="D26" s="172">
        <v>1.48</v>
      </c>
    </row>
    <row r="27" spans="2:4" s="18" customFormat="1" ht="20.100000000000001" customHeight="1" x14ac:dyDescent="0.25">
      <c r="B27" s="143" t="s">
        <v>268</v>
      </c>
      <c r="C27" s="144">
        <v>3138</v>
      </c>
      <c r="D27" s="172">
        <v>1.44</v>
      </c>
    </row>
    <row r="28" spans="2:4" s="18" customFormat="1" ht="20.100000000000001" customHeight="1" x14ac:dyDescent="0.25">
      <c r="B28" s="143" t="s">
        <v>275</v>
      </c>
      <c r="C28" s="144">
        <v>2984</v>
      </c>
      <c r="D28" s="172">
        <v>1.37</v>
      </c>
    </row>
    <row r="29" spans="2:4" s="18" customFormat="1" ht="20.100000000000001" customHeight="1" x14ac:dyDescent="0.25">
      <c r="B29" s="143" t="s">
        <v>266</v>
      </c>
      <c r="C29" s="144">
        <v>2687</v>
      </c>
      <c r="D29" s="172">
        <v>1.23</v>
      </c>
    </row>
    <row r="30" spans="2:4" s="18" customFormat="1" ht="20.100000000000001" customHeight="1" x14ac:dyDescent="0.25">
      <c r="B30" s="143" t="s">
        <v>360</v>
      </c>
      <c r="C30" s="144">
        <v>2629</v>
      </c>
      <c r="D30" s="172">
        <v>1.21</v>
      </c>
    </row>
    <row r="31" spans="2:4" s="18" customFormat="1" ht="20.100000000000001" customHeight="1" x14ac:dyDescent="0.25">
      <c r="B31" s="143" t="s">
        <v>550</v>
      </c>
      <c r="C31" s="144">
        <v>2595</v>
      </c>
      <c r="D31" s="172">
        <v>1.19</v>
      </c>
    </row>
    <row r="32" spans="2:4" s="18" customFormat="1" ht="20.100000000000001" customHeight="1" x14ac:dyDescent="0.25">
      <c r="B32" s="143" t="s">
        <v>551</v>
      </c>
      <c r="C32" s="144">
        <v>2531</v>
      </c>
      <c r="D32" s="172">
        <v>1.1599999999999999</v>
      </c>
    </row>
    <row r="33" spans="2:4" s="18" customFormat="1" ht="20.100000000000001" customHeight="1" x14ac:dyDescent="0.25">
      <c r="B33" s="143" t="s">
        <v>274</v>
      </c>
      <c r="C33" s="144">
        <v>2515</v>
      </c>
      <c r="D33" s="172">
        <v>1.1499999999999999</v>
      </c>
    </row>
    <row r="34" spans="2:4" s="18" customFormat="1" ht="20.100000000000001" customHeight="1" x14ac:dyDescent="0.25">
      <c r="B34" s="143" t="s">
        <v>280</v>
      </c>
      <c r="C34" s="144">
        <v>2270</v>
      </c>
      <c r="D34" s="172">
        <v>1.04</v>
      </c>
    </row>
    <row r="35" spans="2:4" s="18" customFormat="1" ht="20.100000000000001" customHeight="1" x14ac:dyDescent="0.25">
      <c r="B35" s="143" t="s">
        <v>264</v>
      </c>
      <c r="C35" s="144">
        <v>2257</v>
      </c>
      <c r="D35" s="172">
        <v>1.03</v>
      </c>
    </row>
    <row r="36" spans="2:4" s="18" customFormat="1" ht="20.100000000000001" customHeight="1" x14ac:dyDescent="0.25">
      <c r="B36" s="143" t="s">
        <v>361</v>
      </c>
      <c r="C36" s="144">
        <v>2244</v>
      </c>
      <c r="D36" s="172">
        <v>1.03</v>
      </c>
    </row>
    <row r="37" spans="2:4" s="18" customFormat="1" ht="20.100000000000001" customHeight="1" x14ac:dyDescent="0.25">
      <c r="B37" s="143" t="s">
        <v>285</v>
      </c>
      <c r="C37" s="144">
        <v>2235</v>
      </c>
      <c r="D37" s="172">
        <v>1.02</v>
      </c>
    </row>
    <row r="38" spans="2:4" s="18" customFormat="1" ht="20.100000000000001" customHeight="1" x14ac:dyDescent="0.25">
      <c r="B38" s="143" t="s">
        <v>552</v>
      </c>
      <c r="C38" s="144">
        <v>2201</v>
      </c>
      <c r="D38" s="172">
        <v>1.01</v>
      </c>
    </row>
    <row r="39" spans="2:4" s="18" customFormat="1" ht="20.100000000000001" customHeight="1" x14ac:dyDescent="0.25">
      <c r="B39" s="143" t="s">
        <v>321</v>
      </c>
      <c r="C39" s="144">
        <v>2161</v>
      </c>
      <c r="D39" s="172">
        <v>0.99</v>
      </c>
    </row>
    <row r="40" spans="2:4" s="18" customFormat="1" ht="20.100000000000001" customHeight="1" x14ac:dyDescent="0.25">
      <c r="B40" s="143" t="s">
        <v>277</v>
      </c>
      <c r="C40" s="144">
        <v>2156</v>
      </c>
      <c r="D40" s="172">
        <v>0.99</v>
      </c>
    </row>
    <row r="41" spans="2:4" s="18" customFormat="1" ht="20.100000000000001" customHeight="1" x14ac:dyDescent="0.25">
      <c r="B41" s="143" t="s">
        <v>359</v>
      </c>
      <c r="C41" s="144">
        <v>2137</v>
      </c>
      <c r="D41" s="172">
        <v>0.98</v>
      </c>
    </row>
    <row r="42" spans="2:4" s="18" customFormat="1" ht="20.100000000000001" customHeight="1" x14ac:dyDescent="0.25">
      <c r="B42" s="143" t="s">
        <v>553</v>
      </c>
      <c r="C42" s="144">
        <v>2006</v>
      </c>
      <c r="D42" s="172">
        <v>0.92</v>
      </c>
    </row>
    <row r="43" spans="2:4" s="18" customFormat="1" ht="20.100000000000001" customHeight="1" x14ac:dyDescent="0.25">
      <c r="B43" s="143" t="s">
        <v>554</v>
      </c>
      <c r="C43" s="144">
        <v>1863</v>
      </c>
      <c r="D43" s="172">
        <v>0.85</v>
      </c>
    </row>
    <row r="44" spans="2:4" s="18" customFormat="1" ht="30" customHeight="1" x14ac:dyDescent="0.25">
      <c r="B44" s="143" t="s">
        <v>284</v>
      </c>
      <c r="C44" s="144">
        <v>1816</v>
      </c>
      <c r="D44" s="172">
        <v>0.83</v>
      </c>
    </row>
    <row r="45" spans="2:4" s="18" customFormat="1" ht="20.100000000000001" customHeight="1" x14ac:dyDescent="0.25">
      <c r="B45" s="143" t="s">
        <v>305</v>
      </c>
      <c r="C45" s="144">
        <v>1804</v>
      </c>
      <c r="D45" s="172">
        <v>0.83</v>
      </c>
    </row>
    <row r="46" spans="2:4" s="18" customFormat="1" ht="20.100000000000001" customHeight="1" x14ac:dyDescent="0.25">
      <c r="B46" s="143" t="s">
        <v>283</v>
      </c>
      <c r="C46" s="144">
        <v>1758</v>
      </c>
      <c r="D46" s="172">
        <v>0.81</v>
      </c>
    </row>
    <row r="47" spans="2:4" s="18" customFormat="1" ht="20.100000000000001" customHeight="1" x14ac:dyDescent="0.25">
      <c r="B47" s="143" t="s">
        <v>282</v>
      </c>
      <c r="C47" s="144">
        <v>1745</v>
      </c>
      <c r="D47" s="172">
        <v>0.8</v>
      </c>
    </row>
    <row r="48" spans="2:4" s="18" customFormat="1" ht="20.100000000000001" customHeight="1" x14ac:dyDescent="0.25">
      <c r="B48" s="143" t="s">
        <v>555</v>
      </c>
      <c r="C48" s="144">
        <v>1638</v>
      </c>
      <c r="D48" s="172">
        <v>0.75</v>
      </c>
    </row>
    <row r="49" spans="2:4" s="18" customFormat="1" ht="20.100000000000001" customHeight="1" x14ac:dyDescent="0.25">
      <c r="B49" s="143" t="s">
        <v>286</v>
      </c>
      <c r="C49" s="144">
        <v>1571</v>
      </c>
      <c r="D49" s="172">
        <v>0.72</v>
      </c>
    </row>
    <row r="50" spans="2:4" s="18" customFormat="1" ht="20.100000000000001" customHeight="1" x14ac:dyDescent="0.25">
      <c r="B50" s="143" t="s">
        <v>290</v>
      </c>
      <c r="C50" s="144">
        <v>1554</v>
      </c>
      <c r="D50" s="172">
        <v>0.71</v>
      </c>
    </row>
    <row r="51" spans="2:4" s="18" customFormat="1" ht="20.100000000000001" customHeight="1" x14ac:dyDescent="0.25">
      <c r="B51" s="143" t="s">
        <v>278</v>
      </c>
      <c r="C51" s="144">
        <v>1553</v>
      </c>
      <c r="D51" s="172">
        <v>0.71</v>
      </c>
    </row>
    <row r="52" spans="2:4" s="18" customFormat="1" ht="20.100000000000001" customHeight="1" x14ac:dyDescent="0.25">
      <c r="B52" s="143" t="s">
        <v>556</v>
      </c>
      <c r="C52" s="144">
        <v>1528</v>
      </c>
      <c r="D52" s="172">
        <v>0.7</v>
      </c>
    </row>
    <row r="53" spans="2:4" s="18" customFormat="1" ht="20.100000000000001" customHeight="1" x14ac:dyDescent="0.25">
      <c r="B53" s="143" t="s">
        <v>281</v>
      </c>
      <c r="C53" s="144">
        <v>1511</v>
      </c>
      <c r="D53" s="172">
        <v>0.69</v>
      </c>
    </row>
    <row r="54" spans="2:4" s="18" customFormat="1" ht="20.100000000000001" customHeight="1" x14ac:dyDescent="0.25">
      <c r="B54" s="143" t="s">
        <v>557</v>
      </c>
      <c r="C54" s="144">
        <v>1507</v>
      </c>
      <c r="D54" s="172">
        <v>0.69</v>
      </c>
    </row>
    <row r="55" spans="2:4" s="18" customFormat="1" ht="20.100000000000001" customHeight="1" x14ac:dyDescent="0.25">
      <c r="B55" s="143" t="s">
        <v>289</v>
      </c>
      <c r="C55" s="144">
        <v>1457</v>
      </c>
      <c r="D55" s="172">
        <v>0.67</v>
      </c>
    </row>
    <row r="56" spans="2:4" s="18" customFormat="1" ht="20.100000000000001" customHeight="1" x14ac:dyDescent="0.25">
      <c r="B56" s="143" t="s">
        <v>558</v>
      </c>
      <c r="C56" s="144">
        <v>1443</v>
      </c>
      <c r="D56" s="172">
        <v>0.66</v>
      </c>
    </row>
    <row r="57" spans="2:4" s="18" customFormat="1" ht="20.100000000000001" customHeight="1" x14ac:dyDescent="0.25">
      <c r="B57" s="143" t="s">
        <v>559</v>
      </c>
      <c r="C57" s="144">
        <v>1394</v>
      </c>
      <c r="D57" s="172">
        <v>0.64</v>
      </c>
    </row>
    <row r="58" spans="2:4" s="18" customFormat="1" ht="20.100000000000001" customHeight="1" x14ac:dyDescent="0.25">
      <c r="B58" s="143" t="s">
        <v>560</v>
      </c>
      <c r="C58" s="144">
        <v>1385</v>
      </c>
      <c r="D58" s="172">
        <v>0.64</v>
      </c>
    </row>
    <row r="59" spans="2:4" s="18" customFormat="1" ht="20.100000000000001" customHeight="1" x14ac:dyDescent="0.25">
      <c r="B59" s="143" t="s">
        <v>561</v>
      </c>
      <c r="C59" s="144">
        <v>1379</v>
      </c>
      <c r="D59" s="172">
        <v>0.63</v>
      </c>
    </row>
    <row r="60" spans="2:4" s="18" customFormat="1" ht="20.100000000000001" customHeight="1" x14ac:dyDescent="0.25">
      <c r="B60" s="143" t="s">
        <v>304</v>
      </c>
      <c r="C60" s="144">
        <v>1276</v>
      </c>
      <c r="D60" s="172">
        <v>0.59</v>
      </c>
    </row>
    <row r="61" spans="2:4" s="18" customFormat="1" ht="20.100000000000001" customHeight="1" x14ac:dyDescent="0.25">
      <c r="B61" s="143" t="s">
        <v>299</v>
      </c>
      <c r="C61" s="144">
        <v>1160</v>
      </c>
      <c r="D61" s="172">
        <v>0.53</v>
      </c>
    </row>
    <row r="62" spans="2:4" s="18" customFormat="1" ht="20.100000000000001" customHeight="1" x14ac:dyDescent="0.25">
      <c r="B62" s="143" t="s">
        <v>287</v>
      </c>
      <c r="C62" s="144">
        <v>1108</v>
      </c>
      <c r="D62" s="172">
        <v>0.51</v>
      </c>
    </row>
    <row r="63" spans="2:4" s="18" customFormat="1" ht="20.100000000000001" customHeight="1" x14ac:dyDescent="0.25">
      <c r="B63" s="143" t="s">
        <v>276</v>
      </c>
      <c r="C63" s="171">
        <v>993</v>
      </c>
      <c r="D63" s="172">
        <v>0.46</v>
      </c>
    </row>
    <row r="64" spans="2:4" s="18" customFormat="1" ht="20.100000000000001" customHeight="1" x14ac:dyDescent="0.25">
      <c r="B64" s="143" t="s">
        <v>293</v>
      </c>
      <c r="C64" s="171">
        <v>988</v>
      </c>
      <c r="D64" s="172">
        <v>0.45</v>
      </c>
    </row>
    <row r="65" spans="2:4" s="18" customFormat="1" ht="20.100000000000001" customHeight="1" x14ac:dyDescent="0.25">
      <c r="B65" s="143" t="s">
        <v>562</v>
      </c>
      <c r="C65" s="171">
        <v>987</v>
      </c>
      <c r="D65" s="172">
        <v>0.45</v>
      </c>
    </row>
    <row r="66" spans="2:4" s="18" customFormat="1" ht="20.100000000000001" customHeight="1" x14ac:dyDescent="0.25">
      <c r="B66" s="143" t="s">
        <v>563</v>
      </c>
      <c r="C66" s="171">
        <v>898</v>
      </c>
      <c r="D66" s="172">
        <v>0.41</v>
      </c>
    </row>
    <row r="67" spans="2:4" s="18" customFormat="1" ht="20.100000000000001" customHeight="1" x14ac:dyDescent="0.25">
      <c r="B67" s="143" t="s">
        <v>312</v>
      </c>
      <c r="C67" s="171">
        <v>885</v>
      </c>
      <c r="D67" s="172">
        <v>0.41</v>
      </c>
    </row>
    <row r="68" spans="2:4" s="18" customFormat="1" ht="20.100000000000001" customHeight="1" x14ac:dyDescent="0.25">
      <c r="B68" s="143" t="s">
        <v>303</v>
      </c>
      <c r="C68" s="171">
        <v>870</v>
      </c>
      <c r="D68" s="172">
        <v>0.4</v>
      </c>
    </row>
    <row r="69" spans="2:4" s="18" customFormat="1" ht="20.100000000000001" customHeight="1" x14ac:dyDescent="0.25">
      <c r="B69" s="143" t="s">
        <v>324</v>
      </c>
      <c r="C69" s="171">
        <v>864</v>
      </c>
      <c r="D69" s="172">
        <v>0.4</v>
      </c>
    </row>
    <row r="70" spans="2:4" s="18" customFormat="1" ht="20.100000000000001" customHeight="1" x14ac:dyDescent="0.25">
      <c r="B70" s="143" t="s">
        <v>318</v>
      </c>
      <c r="C70" s="171">
        <v>845</v>
      </c>
      <c r="D70" s="172">
        <v>0.39</v>
      </c>
    </row>
    <row r="71" spans="2:4" s="18" customFormat="1" ht="20.100000000000001" customHeight="1" x14ac:dyDescent="0.25">
      <c r="B71" s="143" t="s">
        <v>564</v>
      </c>
      <c r="C71" s="171">
        <v>844</v>
      </c>
      <c r="D71" s="172">
        <v>0.39</v>
      </c>
    </row>
    <row r="72" spans="2:4" s="18" customFormat="1" ht="20.100000000000001" customHeight="1" x14ac:dyDescent="0.25">
      <c r="B72" s="143" t="s">
        <v>288</v>
      </c>
      <c r="C72" s="171">
        <v>837</v>
      </c>
      <c r="D72" s="172">
        <v>0.38</v>
      </c>
    </row>
    <row r="73" spans="2:4" s="18" customFormat="1" ht="20.100000000000001" customHeight="1" x14ac:dyDescent="0.25">
      <c r="B73" s="143" t="s">
        <v>315</v>
      </c>
      <c r="C73" s="171">
        <v>833</v>
      </c>
      <c r="D73" s="172">
        <v>0.38</v>
      </c>
    </row>
    <row r="74" spans="2:4" s="18" customFormat="1" ht="20.100000000000001" customHeight="1" x14ac:dyDescent="0.25">
      <c r="B74" s="143" t="s">
        <v>298</v>
      </c>
      <c r="C74" s="171">
        <v>800</v>
      </c>
      <c r="D74" s="172">
        <v>0.37</v>
      </c>
    </row>
    <row r="75" spans="2:4" s="18" customFormat="1" ht="20.100000000000001" customHeight="1" x14ac:dyDescent="0.25">
      <c r="B75" s="143" t="s">
        <v>297</v>
      </c>
      <c r="C75" s="171">
        <v>782</v>
      </c>
      <c r="D75" s="172">
        <v>0.36</v>
      </c>
    </row>
    <row r="76" spans="2:4" s="18" customFormat="1" ht="20.100000000000001" customHeight="1" x14ac:dyDescent="0.25">
      <c r="B76" s="143" t="s">
        <v>362</v>
      </c>
      <c r="C76" s="171">
        <v>754</v>
      </c>
      <c r="D76" s="172">
        <v>0.35</v>
      </c>
    </row>
    <row r="77" spans="2:4" s="18" customFormat="1" ht="20.100000000000001" customHeight="1" x14ac:dyDescent="0.25">
      <c r="B77" s="143" t="s">
        <v>319</v>
      </c>
      <c r="C77" s="171">
        <v>721</v>
      </c>
      <c r="D77" s="172">
        <v>0.33</v>
      </c>
    </row>
    <row r="78" spans="2:4" s="18" customFormat="1" ht="20.100000000000001" customHeight="1" x14ac:dyDescent="0.25">
      <c r="B78" s="143" t="s">
        <v>300</v>
      </c>
      <c r="C78" s="171">
        <v>695</v>
      </c>
      <c r="D78" s="172">
        <v>0.32</v>
      </c>
    </row>
    <row r="79" spans="2:4" s="18" customFormat="1" ht="20.100000000000001" customHeight="1" x14ac:dyDescent="0.25">
      <c r="B79" s="143" t="s">
        <v>296</v>
      </c>
      <c r="C79" s="171">
        <v>689</v>
      </c>
      <c r="D79" s="172">
        <v>0.32</v>
      </c>
    </row>
    <row r="80" spans="2:4" s="18" customFormat="1" ht="20.100000000000001" customHeight="1" x14ac:dyDescent="0.25">
      <c r="B80" s="143" t="s">
        <v>279</v>
      </c>
      <c r="C80" s="171">
        <v>654</v>
      </c>
      <c r="D80" s="172">
        <v>0.3</v>
      </c>
    </row>
    <row r="81" spans="2:4" s="18" customFormat="1" ht="20.100000000000001" customHeight="1" x14ac:dyDescent="0.25">
      <c r="B81" s="143" t="s">
        <v>291</v>
      </c>
      <c r="C81" s="171">
        <v>653</v>
      </c>
      <c r="D81" s="172">
        <v>0.3</v>
      </c>
    </row>
    <row r="82" spans="2:4" s="18" customFormat="1" ht="20.100000000000001" customHeight="1" x14ac:dyDescent="0.25">
      <c r="B82" s="143" t="s">
        <v>292</v>
      </c>
      <c r="C82" s="171">
        <v>651</v>
      </c>
      <c r="D82" s="172">
        <v>0.3</v>
      </c>
    </row>
    <row r="83" spans="2:4" s="18" customFormat="1" ht="20.100000000000001" customHeight="1" x14ac:dyDescent="0.25">
      <c r="B83" s="143" t="s">
        <v>363</v>
      </c>
      <c r="C83" s="171">
        <v>627</v>
      </c>
      <c r="D83" s="172">
        <v>0.28999999999999998</v>
      </c>
    </row>
    <row r="84" spans="2:4" s="18" customFormat="1" ht="20.100000000000001" customHeight="1" x14ac:dyDescent="0.25">
      <c r="B84" s="143" t="s">
        <v>565</v>
      </c>
      <c r="C84" s="171">
        <v>627</v>
      </c>
      <c r="D84" s="172">
        <v>0.28999999999999998</v>
      </c>
    </row>
    <row r="85" spans="2:4" s="18" customFormat="1" ht="20.100000000000001" customHeight="1" x14ac:dyDescent="0.25">
      <c r="B85" s="143" t="s">
        <v>566</v>
      </c>
      <c r="C85" s="171">
        <v>622</v>
      </c>
      <c r="D85" s="172">
        <v>0.28999999999999998</v>
      </c>
    </row>
    <row r="86" spans="2:4" s="18" customFormat="1" ht="20.100000000000001" customHeight="1" x14ac:dyDescent="0.25">
      <c r="B86" s="143" t="s">
        <v>295</v>
      </c>
      <c r="C86" s="171">
        <v>611</v>
      </c>
      <c r="D86" s="172">
        <v>0.28000000000000003</v>
      </c>
    </row>
    <row r="87" spans="2:4" s="18" customFormat="1" ht="20.100000000000001" customHeight="1" x14ac:dyDescent="0.25">
      <c r="B87" s="143" t="s">
        <v>307</v>
      </c>
      <c r="C87" s="171">
        <v>575</v>
      </c>
      <c r="D87" s="172">
        <v>0.26</v>
      </c>
    </row>
    <row r="88" spans="2:4" s="18" customFormat="1" ht="20.100000000000001" customHeight="1" x14ac:dyDescent="0.25">
      <c r="B88" s="143" t="s">
        <v>306</v>
      </c>
      <c r="C88" s="171">
        <v>573</v>
      </c>
      <c r="D88" s="172">
        <v>0.26</v>
      </c>
    </row>
    <row r="89" spans="2:4" s="18" customFormat="1" ht="20.100000000000001" customHeight="1" x14ac:dyDescent="0.25">
      <c r="B89" s="143" t="s">
        <v>294</v>
      </c>
      <c r="C89" s="171">
        <v>556</v>
      </c>
      <c r="D89" s="172">
        <v>0.25</v>
      </c>
    </row>
    <row r="90" spans="2:4" s="18" customFormat="1" ht="20.100000000000001" customHeight="1" x14ac:dyDescent="0.25">
      <c r="B90" s="143" t="s">
        <v>567</v>
      </c>
      <c r="C90" s="171">
        <v>554</v>
      </c>
      <c r="D90" s="172">
        <v>0.25</v>
      </c>
    </row>
    <row r="91" spans="2:4" s="18" customFormat="1" ht="20.100000000000001" customHeight="1" x14ac:dyDescent="0.25">
      <c r="B91" s="143" t="s">
        <v>376</v>
      </c>
      <c r="C91" s="171">
        <v>533</v>
      </c>
      <c r="D91" s="172">
        <v>0.24</v>
      </c>
    </row>
    <row r="92" spans="2:4" s="18" customFormat="1" ht="20.100000000000001" customHeight="1" x14ac:dyDescent="0.25">
      <c r="B92" s="143" t="s">
        <v>313</v>
      </c>
      <c r="C92" s="171">
        <v>499</v>
      </c>
      <c r="D92" s="172">
        <v>0.23</v>
      </c>
    </row>
    <row r="93" spans="2:4" s="18" customFormat="1" ht="20.100000000000001" customHeight="1" x14ac:dyDescent="0.25">
      <c r="B93" s="143" t="s">
        <v>308</v>
      </c>
      <c r="C93" s="171">
        <v>495</v>
      </c>
      <c r="D93" s="172">
        <v>0.23</v>
      </c>
    </row>
    <row r="94" spans="2:4" s="18" customFormat="1" ht="20.100000000000001" customHeight="1" x14ac:dyDescent="0.25">
      <c r="B94" s="143" t="s">
        <v>309</v>
      </c>
      <c r="C94" s="171">
        <v>451</v>
      </c>
      <c r="D94" s="172">
        <v>0.21</v>
      </c>
    </row>
    <row r="95" spans="2:4" s="18" customFormat="1" ht="20.100000000000001" customHeight="1" x14ac:dyDescent="0.25">
      <c r="B95" s="143" t="s">
        <v>302</v>
      </c>
      <c r="C95" s="171">
        <v>440</v>
      </c>
      <c r="D95" s="172">
        <v>0.2</v>
      </c>
    </row>
    <row r="96" spans="2:4" s="18" customFormat="1" ht="20.100000000000001" customHeight="1" x14ac:dyDescent="0.25">
      <c r="B96" s="143" t="s">
        <v>316</v>
      </c>
      <c r="C96" s="171">
        <v>435</v>
      </c>
      <c r="D96" s="172">
        <v>0.2</v>
      </c>
    </row>
    <row r="97" spans="2:4" s="18" customFormat="1" ht="20.100000000000001" customHeight="1" x14ac:dyDescent="0.25">
      <c r="B97" s="143" t="s">
        <v>311</v>
      </c>
      <c r="C97" s="171">
        <v>428</v>
      </c>
      <c r="D97" s="172">
        <v>0.2</v>
      </c>
    </row>
    <row r="98" spans="2:4" s="18" customFormat="1" ht="20.100000000000001" customHeight="1" x14ac:dyDescent="0.25">
      <c r="B98" s="143" t="s">
        <v>328</v>
      </c>
      <c r="C98" s="171">
        <v>428</v>
      </c>
      <c r="D98" s="172">
        <v>0.2</v>
      </c>
    </row>
    <row r="99" spans="2:4" s="18" customFormat="1" ht="20.100000000000001" customHeight="1" x14ac:dyDescent="0.25">
      <c r="B99" s="143" t="s">
        <v>310</v>
      </c>
      <c r="C99" s="171">
        <v>416</v>
      </c>
      <c r="D99" s="172">
        <v>0.19</v>
      </c>
    </row>
    <row r="100" spans="2:4" s="18" customFormat="1" ht="20.100000000000001" customHeight="1" x14ac:dyDescent="0.25">
      <c r="B100" s="143" t="s">
        <v>332</v>
      </c>
      <c r="C100" s="171">
        <v>397</v>
      </c>
      <c r="D100" s="172">
        <v>0.18</v>
      </c>
    </row>
    <row r="101" spans="2:4" s="18" customFormat="1" ht="20.100000000000001" customHeight="1" x14ac:dyDescent="0.25">
      <c r="B101" s="143" t="s">
        <v>336</v>
      </c>
      <c r="C101" s="171">
        <v>360</v>
      </c>
      <c r="D101" s="172">
        <v>0.17</v>
      </c>
    </row>
    <row r="102" spans="2:4" s="18" customFormat="1" ht="20.100000000000001" customHeight="1" x14ac:dyDescent="0.25">
      <c r="B102" s="143" t="s">
        <v>568</v>
      </c>
      <c r="C102" s="171">
        <v>359</v>
      </c>
      <c r="D102" s="172">
        <v>0.16</v>
      </c>
    </row>
    <row r="103" spans="2:4" s="18" customFormat="1" ht="20.100000000000001" customHeight="1" x14ac:dyDescent="0.25">
      <c r="B103" s="143" t="s">
        <v>569</v>
      </c>
      <c r="C103" s="171">
        <v>358</v>
      </c>
      <c r="D103" s="172">
        <v>0.16</v>
      </c>
    </row>
    <row r="104" spans="2:4" s="18" customFormat="1" ht="20.100000000000001" customHeight="1" x14ac:dyDescent="0.25">
      <c r="B104" s="143" t="s">
        <v>570</v>
      </c>
      <c r="C104" s="171">
        <v>349</v>
      </c>
      <c r="D104" s="172">
        <v>0.16</v>
      </c>
    </row>
    <row r="105" spans="2:4" s="18" customFormat="1" ht="20.100000000000001" customHeight="1" x14ac:dyDescent="0.25">
      <c r="B105" s="143" t="s">
        <v>329</v>
      </c>
      <c r="C105" s="171">
        <v>302</v>
      </c>
      <c r="D105" s="172">
        <v>0.14000000000000001</v>
      </c>
    </row>
    <row r="106" spans="2:4" s="18" customFormat="1" ht="20.100000000000001" customHeight="1" x14ac:dyDescent="0.25">
      <c r="B106" s="143" t="s">
        <v>325</v>
      </c>
      <c r="C106" s="171">
        <v>300</v>
      </c>
      <c r="D106" s="172">
        <v>0.14000000000000001</v>
      </c>
    </row>
    <row r="107" spans="2:4" s="18" customFormat="1" ht="20.100000000000001" customHeight="1" x14ac:dyDescent="0.25">
      <c r="B107" s="143" t="s">
        <v>327</v>
      </c>
      <c r="C107" s="171">
        <v>300</v>
      </c>
      <c r="D107" s="172">
        <v>0.14000000000000001</v>
      </c>
    </row>
    <row r="108" spans="2:4" s="18" customFormat="1" ht="20.100000000000001" customHeight="1" x14ac:dyDescent="0.25">
      <c r="B108" s="143" t="s">
        <v>334</v>
      </c>
      <c r="C108" s="171">
        <v>294</v>
      </c>
      <c r="D108" s="172">
        <v>0.13</v>
      </c>
    </row>
    <row r="109" spans="2:4" s="18" customFormat="1" ht="20.100000000000001" customHeight="1" x14ac:dyDescent="0.25">
      <c r="B109" s="143" t="s">
        <v>314</v>
      </c>
      <c r="C109" s="171">
        <v>292</v>
      </c>
      <c r="D109" s="172">
        <v>0.13</v>
      </c>
    </row>
    <row r="110" spans="2:4" s="18" customFormat="1" ht="20.100000000000001" customHeight="1" x14ac:dyDescent="0.25">
      <c r="B110" s="143" t="s">
        <v>317</v>
      </c>
      <c r="C110" s="171">
        <v>284</v>
      </c>
      <c r="D110" s="172">
        <v>0.13</v>
      </c>
    </row>
    <row r="111" spans="2:4" s="18" customFormat="1" ht="20.100000000000001" customHeight="1" x14ac:dyDescent="0.25">
      <c r="B111" s="143" t="s">
        <v>320</v>
      </c>
      <c r="C111" s="171">
        <v>283</v>
      </c>
      <c r="D111" s="172">
        <v>0.13</v>
      </c>
    </row>
    <row r="112" spans="2:4" s="18" customFormat="1" ht="20.100000000000001" customHeight="1" x14ac:dyDescent="0.25">
      <c r="B112" s="143" t="s">
        <v>333</v>
      </c>
      <c r="C112" s="171">
        <v>283</v>
      </c>
      <c r="D112" s="172">
        <v>0.13</v>
      </c>
    </row>
    <row r="113" spans="2:4" s="18" customFormat="1" ht="20.100000000000001" customHeight="1" x14ac:dyDescent="0.25">
      <c r="B113" s="143" t="s">
        <v>322</v>
      </c>
      <c r="C113" s="171">
        <v>268</v>
      </c>
      <c r="D113" s="172">
        <v>0.12</v>
      </c>
    </row>
    <row r="114" spans="2:4" s="18" customFormat="1" ht="20.100000000000001" customHeight="1" x14ac:dyDescent="0.25">
      <c r="B114" s="143" t="s">
        <v>571</v>
      </c>
      <c r="C114" s="171">
        <v>246</v>
      </c>
      <c r="D114" s="172">
        <v>0.11</v>
      </c>
    </row>
    <row r="115" spans="2:4" s="18" customFormat="1" ht="20.100000000000001" customHeight="1" x14ac:dyDescent="0.25">
      <c r="B115" s="143" t="s">
        <v>338</v>
      </c>
      <c r="C115" s="171">
        <v>229</v>
      </c>
      <c r="D115" s="172">
        <v>0.11</v>
      </c>
    </row>
    <row r="116" spans="2:4" s="18" customFormat="1" ht="20.100000000000001" customHeight="1" x14ac:dyDescent="0.25">
      <c r="B116" s="143" t="s">
        <v>572</v>
      </c>
      <c r="C116" s="171">
        <v>197</v>
      </c>
      <c r="D116" s="172">
        <v>0.09</v>
      </c>
    </row>
    <row r="117" spans="2:4" s="18" customFormat="1" ht="20.100000000000001" customHeight="1" x14ac:dyDescent="0.25">
      <c r="B117" s="143" t="s">
        <v>460</v>
      </c>
      <c r="C117" s="171">
        <v>186</v>
      </c>
      <c r="D117" s="172">
        <v>0.09</v>
      </c>
    </row>
    <row r="118" spans="2:4" s="18" customFormat="1" ht="20.100000000000001" customHeight="1" x14ac:dyDescent="0.25">
      <c r="B118" s="143" t="s">
        <v>467</v>
      </c>
      <c r="C118" s="171">
        <v>186</v>
      </c>
      <c r="D118" s="172">
        <v>0.09</v>
      </c>
    </row>
    <row r="119" spans="2:4" s="18" customFormat="1" ht="20.100000000000001" customHeight="1" x14ac:dyDescent="0.25">
      <c r="B119" s="143" t="s">
        <v>330</v>
      </c>
      <c r="C119" s="171">
        <v>172</v>
      </c>
      <c r="D119" s="172">
        <v>0.08</v>
      </c>
    </row>
    <row r="120" spans="2:4" s="18" customFormat="1" ht="20.100000000000001" customHeight="1" x14ac:dyDescent="0.25">
      <c r="B120" s="143" t="s">
        <v>573</v>
      </c>
      <c r="C120" s="171">
        <v>167</v>
      </c>
      <c r="D120" s="172">
        <v>0.08</v>
      </c>
    </row>
    <row r="121" spans="2:4" s="18" customFormat="1" ht="20.100000000000001" customHeight="1" x14ac:dyDescent="0.25">
      <c r="B121" s="143" t="s">
        <v>466</v>
      </c>
      <c r="C121" s="171">
        <v>166</v>
      </c>
      <c r="D121" s="172">
        <v>0.08</v>
      </c>
    </row>
    <row r="122" spans="2:4" s="18" customFormat="1" ht="20.100000000000001" customHeight="1" x14ac:dyDescent="0.25">
      <c r="B122" s="143" t="s">
        <v>323</v>
      </c>
      <c r="C122" s="171">
        <v>163</v>
      </c>
      <c r="D122" s="172">
        <v>7.0000000000000007E-2</v>
      </c>
    </row>
    <row r="123" spans="2:4" s="18" customFormat="1" ht="20.100000000000001" customHeight="1" x14ac:dyDescent="0.25">
      <c r="B123" s="143" t="s">
        <v>364</v>
      </c>
      <c r="C123" s="171">
        <v>161</v>
      </c>
      <c r="D123" s="172">
        <v>7.0000000000000007E-2</v>
      </c>
    </row>
    <row r="124" spans="2:4" s="18" customFormat="1" ht="20.100000000000001" customHeight="1" x14ac:dyDescent="0.25">
      <c r="B124" s="143" t="s">
        <v>461</v>
      </c>
      <c r="C124" s="171">
        <v>154</v>
      </c>
      <c r="D124" s="172">
        <v>7.0000000000000007E-2</v>
      </c>
    </row>
    <row r="125" spans="2:4" s="18" customFormat="1" ht="20.100000000000001" customHeight="1" x14ac:dyDescent="0.25">
      <c r="B125" s="143" t="s">
        <v>462</v>
      </c>
      <c r="C125" s="171">
        <v>147</v>
      </c>
      <c r="D125" s="172">
        <v>7.0000000000000007E-2</v>
      </c>
    </row>
    <row r="126" spans="2:4" s="18" customFormat="1" ht="20.100000000000001" customHeight="1" x14ac:dyDescent="0.25">
      <c r="B126" s="143" t="s">
        <v>574</v>
      </c>
      <c r="C126" s="171">
        <v>130</v>
      </c>
      <c r="D126" s="172">
        <v>0.06</v>
      </c>
    </row>
    <row r="127" spans="2:4" s="18" customFormat="1" ht="20.100000000000001" customHeight="1" x14ac:dyDescent="0.25">
      <c r="B127" s="143" t="s">
        <v>337</v>
      </c>
      <c r="C127" s="171">
        <v>123</v>
      </c>
      <c r="D127" s="172">
        <v>0.06</v>
      </c>
    </row>
    <row r="128" spans="2:4" s="18" customFormat="1" ht="20.100000000000001" customHeight="1" x14ac:dyDescent="0.25">
      <c r="B128" s="143" t="s">
        <v>331</v>
      </c>
      <c r="C128" s="171">
        <v>121</v>
      </c>
      <c r="D128" s="172">
        <v>0.06</v>
      </c>
    </row>
    <row r="129" spans="2:4" s="18" customFormat="1" ht="20.100000000000001" customHeight="1" x14ac:dyDescent="0.25">
      <c r="B129" s="143" t="s">
        <v>301</v>
      </c>
      <c r="C129" s="171">
        <v>120</v>
      </c>
      <c r="D129" s="172">
        <v>0.06</v>
      </c>
    </row>
    <row r="130" spans="2:4" s="18" customFormat="1" ht="20.100000000000001" customHeight="1" x14ac:dyDescent="0.25">
      <c r="B130" s="143" t="s">
        <v>575</v>
      </c>
      <c r="C130" s="171">
        <v>117</v>
      </c>
      <c r="D130" s="172">
        <v>0.05</v>
      </c>
    </row>
    <row r="131" spans="2:4" s="18" customFormat="1" ht="20.100000000000001" customHeight="1" x14ac:dyDescent="0.25">
      <c r="B131" s="143" t="s">
        <v>335</v>
      </c>
      <c r="C131" s="171">
        <v>114</v>
      </c>
      <c r="D131" s="172">
        <v>0.05</v>
      </c>
    </row>
    <row r="132" spans="2:4" s="18" customFormat="1" ht="20.100000000000001" customHeight="1" x14ac:dyDescent="0.25">
      <c r="B132" s="143" t="s">
        <v>326</v>
      </c>
      <c r="C132" s="171">
        <v>109</v>
      </c>
      <c r="D132" s="172">
        <v>0.05</v>
      </c>
    </row>
    <row r="133" spans="2:4" s="18" customFormat="1" ht="20.100000000000001" customHeight="1" x14ac:dyDescent="0.25">
      <c r="B133" s="143" t="s">
        <v>465</v>
      </c>
      <c r="C133" s="171">
        <v>105</v>
      </c>
      <c r="D133" s="172">
        <v>0.05</v>
      </c>
    </row>
    <row r="134" spans="2:4" s="18" customFormat="1" ht="20.100000000000001" customHeight="1" x14ac:dyDescent="0.25">
      <c r="B134" s="143" t="s">
        <v>365</v>
      </c>
      <c r="C134" s="171">
        <v>103</v>
      </c>
      <c r="D134" s="172">
        <v>0.05</v>
      </c>
    </row>
    <row r="135" spans="2:4" s="18" customFormat="1" ht="20.100000000000001" customHeight="1" x14ac:dyDescent="0.25">
      <c r="B135" s="143" t="s">
        <v>463</v>
      </c>
      <c r="C135" s="171">
        <v>102</v>
      </c>
      <c r="D135" s="172">
        <v>0.05</v>
      </c>
    </row>
    <row r="136" spans="2:4" s="18" customFormat="1" ht="20.100000000000001" customHeight="1" x14ac:dyDescent="0.25">
      <c r="B136" s="143" t="s">
        <v>576</v>
      </c>
      <c r="C136" s="171">
        <v>985</v>
      </c>
      <c r="D136" s="172">
        <v>0.45</v>
      </c>
    </row>
    <row r="137" spans="2:4" s="18" customFormat="1" ht="20.100000000000001" customHeight="1" x14ac:dyDescent="0.25">
      <c r="B137" s="154" t="s">
        <v>1</v>
      </c>
      <c r="C137" s="145">
        <v>218069</v>
      </c>
      <c r="D137" s="173">
        <v>100</v>
      </c>
    </row>
    <row r="138" spans="2:4" s="18" customFormat="1" ht="20.100000000000001" customHeight="1" x14ac:dyDescent="0.25">
      <c r="B138" s="72" t="s">
        <v>533</v>
      </c>
      <c r="C138" s="100"/>
      <c r="D138" s="100"/>
    </row>
    <row r="139" spans="2:4" s="18" customFormat="1" ht="20.100000000000001" customHeight="1" x14ac:dyDescent="0.25">
      <c r="B139" s="14" t="s">
        <v>33</v>
      </c>
    </row>
    <row r="140" spans="2:4" s="18" customFormat="1" ht="20.100000000000001" customHeight="1" x14ac:dyDescent="0.25">
      <c r="B140" s="14"/>
    </row>
    <row r="141" spans="2:4" s="18" customFormat="1" ht="20.100000000000001" customHeight="1" x14ac:dyDescent="0.25"/>
    <row r="142" spans="2:4" s="18" customFormat="1" ht="20.100000000000001" hidden="1" customHeight="1" x14ac:dyDescent="0.25">
      <c r="B142" s="18" t="s">
        <v>463</v>
      </c>
    </row>
    <row r="143" spans="2:4" s="18" customFormat="1" ht="20.100000000000001" hidden="1" customHeight="1" x14ac:dyDescent="0.25">
      <c r="B143" s="18" t="s">
        <v>464</v>
      </c>
    </row>
    <row r="144" spans="2:4" s="18" customFormat="1" ht="20.100000000000001" hidden="1" customHeight="1" x14ac:dyDescent="0.25">
      <c r="B144" s="18" t="s">
        <v>1</v>
      </c>
    </row>
    <row r="145" s="18" customFormat="1" ht="20.100000000000001" hidden="1" customHeight="1" x14ac:dyDescent="0.25"/>
    <row r="146" s="18" customFormat="1" ht="20.100000000000001" hidden="1" customHeight="1" x14ac:dyDescent="0.25"/>
    <row r="147" s="18" customFormat="1" ht="20.100000000000001" hidden="1" customHeight="1" x14ac:dyDescent="0.25"/>
    <row r="148" s="18" customFormat="1" ht="20.100000000000001" hidden="1" customHeight="1" x14ac:dyDescent="0.25"/>
    <row r="149" s="18" customFormat="1" ht="20.100000000000001" hidden="1" customHeight="1" x14ac:dyDescent="0.25"/>
    <row r="150" s="18" customFormat="1" ht="20.100000000000001" hidden="1" customHeight="1" x14ac:dyDescent="0.25"/>
    <row r="151" s="18" customFormat="1" ht="20.100000000000001" hidden="1" customHeight="1" x14ac:dyDescent="0.25"/>
    <row r="152" s="18" customFormat="1" ht="20.100000000000001" hidden="1" customHeight="1" x14ac:dyDescent="0.25"/>
    <row r="153" s="18" customFormat="1" ht="20.100000000000001" hidden="1" customHeight="1" x14ac:dyDescent="0.25"/>
    <row r="154" s="18" customFormat="1" ht="20.100000000000001" hidden="1" customHeight="1" x14ac:dyDescent="0.25"/>
    <row r="155" s="18" customFormat="1" ht="20.100000000000001" hidden="1" customHeight="1" x14ac:dyDescent="0.25"/>
    <row r="156" s="18" customFormat="1" ht="20.100000000000001" hidden="1" customHeight="1" x14ac:dyDescent="0.25"/>
    <row r="157" s="18" customFormat="1" ht="20.100000000000001" hidden="1" customHeight="1" x14ac:dyDescent="0.25"/>
    <row r="158" s="18" customFormat="1" ht="20.100000000000001" hidden="1" customHeight="1" x14ac:dyDescent="0.25"/>
    <row r="159" s="18" customFormat="1" ht="20.100000000000001" hidden="1" customHeight="1" x14ac:dyDescent="0.25"/>
    <row r="160" s="18" customFormat="1" ht="20.100000000000001" hidden="1" customHeight="1" x14ac:dyDescent="0.25"/>
    <row r="161" s="18" customFormat="1" ht="20.100000000000001" hidden="1" customHeight="1" x14ac:dyDescent="0.25"/>
    <row r="162" s="18" customFormat="1" ht="20.100000000000001" hidden="1" customHeight="1" x14ac:dyDescent="0.25"/>
    <row r="163" s="18" customFormat="1" ht="20.100000000000001" hidden="1" customHeight="1" x14ac:dyDescent="0.25"/>
    <row r="164" s="18" customFormat="1" ht="20.100000000000001" hidden="1" customHeight="1" x14ac:dyDescent="0.25"/>
    <row r="165" s="18" customFormat="1" ht="20.100000000000001" hidden="1" customHeight="1" x14ac:dyDescent="0.25"/>
    <row r="166" s="18" customFormat="1" ht="20.100000000000001" hidden="1" customHeight="1" x14ac:dyDescent="0.25"/>
    <row r="167" s="18" customFormat="1" ht="20.100000000000001" hidden="1" customHeight="1" x14ac:dyDescent="0.25"/>
    <row r="168" s="18" customFormat="1" ht="20.100000000000001" hidden="1" customHeight="1" x14ac:dyDescent="0.25"/>
    <row r="169" s="18" customFormat="1" ht="20.100000000000001" hidden="1" customHeight="1" x14ac:dyDescent="0.25"/>
    <row r="170" s="18" customFormat="1" ht="20.100000000000001" hidden="1" customHeight="1" x14ac:dyDescent="0.25"/>
    <row r="171" s="18" customFormat="1" ht="20.100000000000001" hidden="1" customHeight="1" x14ac:dyDescent="0.25"/>
    <row r="172" s="18" customFormat="1" ht="20.100000000000001" hidden="1" customHeight="1" x14ac:dyDescent="0.25"/>
    <row r="173" s="18" customFormat="1" ht="20.100000000000001" hidden="1" customHeight="1" x14ac:dyDescent="0.25"/>
    <row r="174" s="18" customFormat="1" ht="20.100000000000001" hidden="1" customHeight="1" x14ac:dyDescent="0.25"/>
    <row r="175" s="18" customFormat="1" ht="20.100000000000001" hidden="1" customHeight="1" x14ac:dyDescent="0.25"/>
    <row r="176" s="18" customFormat="1" ht="20.100000000000001" hidden="1" customHeight="1" x14ac:dyDescent="0.25"/>
    <row r="177" spans="6:8" s="18" customFormat="1" ht="20.100000000000001" hidden="1" customHeight="1" x14ac:dyDescent="0.25"/>
    <row r="178" spans="6:8" s="18" customFormat="1" ht="20.100000000000001" hidden="1" customHeight="1" x14ac:dyDescent="0.25"/>
    <row r="179" spans="6:8" s="18" customFormat="1" ht="20.100000000000001" hidden="1" customHeight="1" x14ac:dyDescent="0.25"/>
    <row r="180" spans="6:8" s="18" customFormat="1" ht="20.100000000000001" hidden="1" customHeight="1" x14ac:dyDescent="0.25"/>
    <row r="181" spans="6:8" s="18" customFormat="1" ht="20.100000000000001" hidden="1" customHeight="1" x14ac:dyDescent="0.25"/>
    <row r="182" spans="6:8" s="18" customFormat="1" ht="20.100000000000001" hidden="1" customHeight="1" x14ac:dyDescent="0.25">
      <c r="F182" s="14"/>
      <c r="G182" s="14"/>
      <c r="H182" s="14"/>
    </row>
    <row r="183" spans="6:8" s="18" customFormat="1" ht="20.100000000000001" hidden="1" customHeight="1" x14ac:dyDescent="0.25"/>
    <row r="184" spans="6:8" s="18" customFormat="1" ht="20.100000000000001" hidden="1" customHeight="1" x14ac:dyDescent="0.25"/>
    <row r="185" spans="6:8" s="18" customFormat="1" ht="20.100000000000001" hidden="1" customHeight="1" x14ac:dyDescent="0.25"/>
    <row r="186" spans="6:8" s="18" customFormat="1" ht="20.100000000000001" hidden="1" customHeight="1" x14ac:dyDescent="0.25"/>
    <row r="187" spans="6:8" s="18" customFormat="1" ht="20.100000000000001" hidden="1" customHeight="1" x14ac:dyDescent="0.25"/>
    <row r="188" spans="6:8" s="18" customFormat="1" ht="20.100000000000001" hidden="1" customHeight="1" x14ac:dyDescent="0.25"/>
    <row r="189" spans="6:8" s="18" customFormat="1" ht="20.100000000000001" hidden="1" customHeight="1" x14ac:dyDescent="0.25"/>
    <row r="190" spans="6:8" s="18" customFormat="1" ht="20.100000000000001" hidden="1" customHeight="1" x14ac:dyDescent="0.25"/>
    <row r="191" spans="6:8" s="18" customFormat="1" ht="20.100000000000001" hidden="1" customHeight="1" x14ac:dyDescent="0.25"/>
    <row r="192" spans="6:8" s="18" customFormat="1" ht="20.100000000000001" hidden="1" customHeight="1" x14ac:dyDescent="0.25"/>
    <row r="193" s="18" customFormat="1" ht="20.100000000000001" hidden="1" customHeight="1" x14ac:dyDescent="0.25"/>
    <row r="194" s="18" customFormat="1" ht="20.100000000000001" hidden="1" customHeight="1" x14ac:dyDescent="0.25"/>
    <row r="195" s="18" customFormat="1" ht="20.100000000000001" hidden="1" customHeight="1" x14ac:dyDescent="0.25"/>
    <row r="196" s="18" customFormat="1" ht="20.100000000000001" hidden="1" customHeight="1" x14ac:dyDescent="0.25"/>
    <row r="197" s="18" customFormat="1" ht="20.100000000000001" hidden="1" customHeight="1" x14ac:dyDescent="0.25"/>
    <row r="198" s="18" customFormat="1" ht="20.100000000000001" hidden="1" customHeight="1" x14ac:dyDescent="0.25"/>
    <row r="199" ht="24.95" hidden="1" customHeight="1" x14ac:dyDescent="0.25"/>
    <row r="200" ht="20.100000000000001" hidden="1" customHeight="1" x14ac:dyDescent="0.25"/>
    <row r="225" spans="5:5" x14ac:dyDescent="0.25"/>
    <row r="226" spans="5:5" x14ac:dyDescent="0.25"/>
    <row r="227" spans="5:5" x14ac:dyDescent="0.25"/>
    <row r="229" spans="5:5" x14ac:dyDescent="0.25"/>
    <row r="230" spans="5:5" x14ac:dyDescent="0.25"/>
    <row r="231" spans="5:5" x14ac:dyDescent="0.25"/>
    <row r="239" spans="5:5" hidden="1" x14ac:dyDescent="0.25">
      <c r="E239" s="100"/>
    </row>
  </sheetData>
  <sortState xmlns:xlrd2="http://schemas.microsoft.com/office/spreadsheetml/2017/richdata2" ref="B4:D47">
    <sortCondition descending="1" ref="C4:C47"/>
  </sortState>
  <mergeCells count="3">
    <mergeCell ref="B3:B4"/>
    <mergeCell ref="B1:I1"/>
    <mergeCell ref="C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4"/>
  <dimension ref="A1:I14"/>
  <sheetViews>
    <sheetView showGridLines="0" zoomScaleNormal="100" workbookViewId="0">
      <selection activeCell="B1" sqref="B1:I1"/>
    </sheetView>
  </sheetViews>
  <sheetFormatPr baseColWidth="10" defaultColWidth="0" defaultRowHeight="15" zeroHeight="1" x14ac:dyDescent="0.25"/>
  <cols>
    <col min="1" max="1" width="5" customWidth="1"/>
    <col min="2" max="2" width="30.85546875" customWidth="1"/>
    <col min="3" max="4" width="20.85546875" customWidth="1"/>
    <col min="5" max="5" width="4.7109375" customWidth="1"/>
    <col min="6" max="6" width="19.140625" bestFit="1" customWidth="1"/>
    <col min="7" max="8" width="15.85546875" customWidth="1"/>
    <col min="9" max="9" width="11.42578125" customWidth="1"/>
    <col min="10" max="16384" width="11.42578125" hidden="1"/>
  </cols>
  <sheetData>
    <row r="1" spans="1:9" ht="99.95" customHeight="1" x14ac:dyDescent="0.25">
      <c r="A1" s="210"/>
      <c r="B1" s="217" t="s">
        <v>94</v>
      </c>
      <c r="C1" s="217"/>
      <c r="D1" s="217"/>
      <c r="E1" s="217"/>
      <c r="F1" s="217"/>
      <c r="G1" s="217"/>
      <c r="H1" s="217"/>
      <c r="I1" s="217"/>
    </row>
    <row r="2" spans="1:9" ht="19.7" customHeight="1" x14ac:dyDescent="0.25">
      <c r="C2" s="2"/>
      <c r="D2" s="2"/>
      <c r="E2" s="2"/>
    </row>
    <row r="3" spans="1:9" ht="39.950000000000003" customHeight="1" x14ac:dyDescent="0.25">
      <c r="B3" s="218" t="s">
        <v>26</v>
      </c>
      <c r="C3" s="221" t="s">
        <v>354</v>
      </c>
      <c r="D3" s="221"/>
      <c r="E3" s="51"/>
      <c r="F3" s="18"/>
      <c r="G3" s="18"/>
      <c r="H3" s="18"/>
    </row>
    <row r="4" spans="1:9" ht="20.100000000000001" customHeight="1" x14ac:dyDescent="0.25">
      <c r="B4" s="219"/>
      <c r="C4" s="88" t="s">
        <v>3</v>
      </c>
      <c r="D4" s="88" t="s">
        <v>4</v>
      </c>
      <c r="E4" s="51"/>
    </row>
    <row r="5" spans="1:9" s="18" customFormat="1" ht="20.100000000000001" customHeight="1" x14ac:dyDescent="0.25">
      <c r="B5" s="73" t="s">
        <v>50</v>
      </c>
      <c r="C5" s="74">
        <v>165172</v>
      </c>
      <c r="D5" s="167">
        <v>75.739999999999995</v>
      </c>
      <c r="E5" s="55"/>
      <c r="F5"/>
      <c r="G5"/>
      <c r="H5"/>
    </row>
    <row r="6" spans="1:9" s="18" customFormat="1" ht="20.100000000000001" customHeight="1" x14ac:dyDescent="0.25">
      <c r="B6" s="73" t="s">
        <v>34</v>
      </c>
      <c r="C6" s="74">
        <v>52010</v>
      </c>
      <c r="D6" s="167">
        <v>23.85</v>
      </c>
      <c r="E6" s="56"/>
      <c r="F6"/>
      <c r="G6"/>
      <c r="H6"/>
    </row>
    <row r="7" spans="1:9" s="18" customFormat="1" ht="20.100000000000001" customHeight="1" x14ac:dyDescent="0.25">
      <c r="B7" s="73" t="s">
        <v>41</v>
      </c>
      <c r="C7" s="181">
        <v>887</v>
      </c>
      <c r="D7" s="167">
        <v>0.41</v>
      </c>
      <c r="E7" s="56"/>
      <c r="F7"/>
      <c r="G7"/>
      <c r="H7"/>
    </row>
    <row r="8" spans="1:9" s="18" customFormat="1" ht="20.100000000000001" customHeight="1" x14ac:dyDescent="0.25">
      <c r="B8" s="50" t="s">
        <v>1</v>
      </c>
      <c r="C8" s="75">
        <v>218069</v>
      </c>
      <c r="D8" s="182">
        <v>100</v>
      </c>
      <c r="E8" s="55"/>
      <c r="F8"/>
      <c r="G8"/>
      <c r="H8"/>
    </row>
    <row r="9" spans="1:9" s="18" customFormat="1" ht="24.95" customHeight="1" x14ac:dyDescent="0.25">
      <c r="B9" s="20" t="s">
        <v>33</v>
      </c>
      <c r="C9" s="20"/>
      <c r="D9" s="20"/>
      <c r="E9" s="20"/>
      <c r="F9"/>
      <c r="G9"/>
      <c r="H9"/>
    </row>
    <row r="10" spans="1:9" s="18" customFormat="1" ht="20.100000000000001" hidden="1" customHeight="1" x14ac:dyDescent="0.25">
      <c r="B10" s="13"/>
      <c r="C10" s="13"/>
      <c r="D10" s="13"/>
      <c r="E10" s="13"/>
      <c r="F10"/>
      <c r="G10"/>
      <c r="H10"/>
    </row>
    <row r="11" spans="1:9" s="18" customFormat="1" ht="20.100000000000001" hidden="1" customHeight="1" x14ac:dyDescent="0.25">
      <c r="B11" s="235"/>
      <c r="C11" s="235"/>
      <c r="D11" s="235"/>
      <c r="E11" s="235"/>
      <c r="F11"/>
      <c r="G11"/>
      <c r="H11"/>
    </row>
    <row r="12" spans="1:9" ht="30.95" hidden="1" customHeight="1" x14ac:dyDescent="0.25">
      <c r="B12" s="2"/>
    </row>
    <row r="13" spans="1:9" x14ac:dyDescent="0.25"/>
    <row r="14" spans="1:9" x14ac:dyDescent="0.25"/>
  </sheetData>
  <sortState xmlns:xlrd2="http://schemas.microsoft.com/office/spreadsheetml/2017/richdata2" ref="B5:D9">
    <sortCondition descending="1" ref="C4:C9"/>
  </sortState>
  <mergeCells count="4">
    <mergeCell ref="B1:I1"/>
    <mergeCell ref="B3:B4"/>
    <mergeCell ref="B11:E11"/>
    <mergeCell ref="C3:D3"/>
  </mergeCells>
  <pageMargins left="0.7" right="0.7" top="0.75" bottom="0.75" header="0.3" footer="0.3"/>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1"/>
  <dimension ref="A1:V87"/>
  <sheetViews>
    <sheetView showGridLines="0" zoomScaleNormal="100" workbookViewId="0">
      <selection activeCell="B1" sqref="B1:Q1"/>
    </sheetView>
  </sheetViews>
  <sheetFormatPr baseColWidth="10" defaultColWidth="0" defaultRowHeight="15" zeroHeight="1" x14ac:dyDescent="0.25"/>
  <cols>
    <col min="1" max="1" width="4.7109375" customWidth="1"/>
    <col min="2" max="2" width="30.85546875" customWidth="1"/>
    <col min="3" max="7" width="10.85546875" customWidth="1"/>
    <col min="8" max="8" width="10.85546875" style="9" customWidth="1"/>
    <col min="9" max="9" width="4.7109375" customWidth="1"/>
    <col min="10" max="10" width="12.42578125" bestFit="1" customWidth="1"/>
    <col min="11" max="11" width="10" customWidth="1"/>
    <col min="12" max="12" width="20.28515625" customWidth="1"/>
    <col min="13" max="13" width="6.42578125" customWidth="1"/>
    <col min="14" max="14" width="7.42578125" customWidth="1"/>
    <col min="15" max="15" width="6.42578125" customWidth="1"/>
    <col min="16" max="16" width="9.140625" customWidth="1"/>
    <col min="17" max="17" width="4.28515625" customWidth="1"/>
    <col min="18" max="22" width="0" hidden="1" customWidth="1"/>
    <col min="23" max="16384" width="11.42578125" hidden="1"/>
  </cols>
  <sheetData>
    <row r="1" spans="1:17" ht="99.95" customHeight="1" x14ac:dyDescent="0.25">
      <c r="A1" s="210"/>
      <c r="B1" s="217" t="s">
        <v>95</v>
      </c>
      <c r="C1" s="217"/>
      <c r="D1" s="217"/>
      <c r="E1" s="217"/>
      <c r="F1" s="217"/>
      <c r="G1" s="217"/>
      <c r="H1" s="217"/>
      <c r="I1" s="217"/>
      <c r="J1" s="217"/>
      <c r="K1" s="217"/>
      <c r="L1" s="217"/>
      <c r="M1" s="217"/>
      <c r="N1" s="217"/>
      <c r="O1" s="217"/>
      <c r="P1" s="217"/>
      <c r="Q1" s="217"/>
    </row>
    <row r="2" spans="1:17" ht="19.5" customHeight="1" x14ac:dyDescent="0.25"/>
    <row r="3" spans="1:17" s="51" customFormat="1" ht="39.950000000000003" customHeight="1" x14ac:dyDescent="0.25">
      <c r="B3" s="221" t="s">
        <v>51</v>
      </c>
      <c r="C3" s="221" t="s">
        <v>354</v>
      </c>
      <c r="D3" s="221"/>
      <c r="E3" s="221"/>
      <c r="F3" s="221"/>
      <c r="G3" s="221"/>
      <c r="H3" s="221"/>
      <c r="J3"/>
      <c r="K3"/>
      <c r="L3"/>
      <c r="M3"/>
      <c r="N3"/>
      <c r="O3"/>
      <c r="P3"/>
    </row>
    <row r="4" spans="1:17" s="51" customFormat="1" ht="20.100000000000001" customHeight="1" x14ac:dyDescent="0.25">
      <c r="B4" s="221"/>
      <c r="C4" s="221" t="s">
        <v>6</v>
      </c>
      <c r="D4" s="221"/>
      <c r="E4" s="221" t="s">
        <v>5</v>
      </c>
      <c r="F4" s="221"/>
      <c r="G4" s="221" t="s">
        <v>1</v>
      </c>
      <c r="H4" s="221" t="s">
        <v>4</v>
      </c>
      <c r="J4"/>
      <c r="K4"/>
      <c r="L4"/>
      <c r="M4"/>
      <c r="N4"/>
      <c r="O4"/>
      <c r="P4"/>
    </row>
    <row r="5" spans="1:17" s="51" customFormat="1" ht="20.100000000000001" customHeight="1" x14ac:dyDescent="0.25">
      <c r="B5" s="221"/>
      <c r="C5" s="120" t="s">
        <v>3</v>
      </c>
      <c r="D5" s="88" t="s">
        <v>4</v>
      </c>
      <c r="E5" s="120" t="s">
        <v>3</v>
      </c>
      <c r="F5" s="88" t="s">
        <v>4</v>
      </c>
      <c r="G5" s="221"/>
      <c r="H5" s="221"/>
      <c r="J5"/>
      <c r="K5"/>
      <c r="L5"/>
      <c r="M5"/>
      <c r="N5"/>
      <c r="O5"/>
      <c r="P5"/>
    </row>
    <row r="6" spans="1:17" s="57" customFormat="1" ht="20.100000000000001" customHeight="1" x14ac:dyDescent="0.25">
      <c r="B6" s="155" t="s">
        <v>27</v>
      </c>
      <c r="C6" s="156">
        <v>3991</v>
      </c>
      <c r="D6" s="184">
        <v>4.78</v>
      </c>
      <c r="E6" s="157">
        <v>5339</v>
      </c>
      <c r="F6" s="185">
        <v>3.96</v>
      </c>
      <c r="G6" s="136">
        <v>9330</v>
      </c>
      <c r="H6" s="185">
        <v>4.28</v>
      </c>
      <c r="J6"/>
      <c r="K6"/>
      <c r="L6"/>
      <c r="M6"/>
      <c r="N6"/>
      <c r="O6"/>
      <c r="P6"/>
    </row>
    <row r="7" spans="1:17" s="57" customFormat="1" ht="20.100000000000001" customHeight="1" x14ac:dyDescent="0.25">
      <c r="B7" s="155" t="s">
        <v>28</v>
      </c>
      <c r="C7" s="156">
        <v>14774</v>
      </c>
      <c r="D7" s="184">
        <v>17.71</v>
      </c>
      <c r="E7" s="157">
        <v>22643</v>
      </c>
      <c r="F7" s="185">
        <v>16.82</v>
      </c>
      <c r="G7" s="136">
        <v>37417</v>
      </c>
      <c r="H7" s="185">
        <v>17.16</v>
      </c>
      <c r="J7"/>
      <c r="K7"/>
      <c r="L7"/>
      <c r="M7"/>
      <c r="N7"/>
      <c r="O7"/>
      <c r="P7"/>
    </row>
    <row r="8" spans="1:17" s="57" customFormat="1" ht="20.100000000000001" customHeight="1" x14ac:dyDescent="0.25">
      <c r="B8" s="155" t="s">
        <v>29</v>
      </c>
      <c r="C8" s="156">
        <v>27010</v>
      </c>
      <c r="D8" s="184">
        <v>32.380000000000003</v>
      </c>
      <c r="E8" s="157">
        <v>44636</v>
      </c>
      <c r="F8" s="185">
        <v>33.15</v>
      </c>
      <c r="G8" s="136">
        <v>71646</v>
      </c>
      <c r="H8" s="185">
        <v>32.85</v>
      </c>
      <c r="J8"/>
      <c r="K8"/>
      <c r="L8"/>
      <c r="M8"/>
      <c r="N8"/>
      <c r="O8"/>
      <c r="P8"/>
    </row>
    <row r="9" spans="1:17" s="57" customFormat="1" ht="20.100000000000001" customHeight="1" x14ac:dyDescent="0.25">
      <c r="B9" s="155" t="s">
        <v>30</v>
      </c>
      <c r="C9" s="156">
        <v>21639</v>
      </c>
      <c r="D9" s="184">
        <v>25.94</v>
      </c>
      <c r="E9" s="157">
        <v>38749</v>
      </c>
      <c r="F9" s="185">
        <v>28.78</v>
      </c>
      <c r="G9" s="136">
        <v>60388</v>
      </c>
      <c r="H9" s="185">
        <v>27.69</v>
      </c>
      <c r="J9"/>
      <c r="K9"/>
      <c r="L9"/>
      <c r="M9"/>
      <c r="N9"/>
      <c r="O9"/>
      <c r="P9"/>
    </row>
    <row r="10" spans="1:17" s="57" customFormat="1" ht="20.100000000000001" customHeight="1" x14ac:dyDescent="0.25">
      <c r="B10" s="155" t="s">
        <v>31</v>
      </c>
      <c r="C10" s="156">
        <v>13463</v>
      </c>
      <c r="D10" s="184">
        <v>16.14</v>
      </c>
      <c r="E10" s="157">
        <v>20106</v>
      </c>
      <c r="F10" s="185">
        <v>14.93</v>
      </c>
      <c r="G10" s="136">
        <v>33569</v>
      </c>
      <c r="H10" s="185">
        <v>15.39</v>
      </c>
      <c r="J10"/>
      <c r="K10"/>
      <c r="L10"/>
      <c r="M10"/>
      <c r="N10"/>
      <c r="O10"/>
      <c r="P10"/>
    </row>
    <row r="11" spans="1:17" s="57" customFormat="1" ht="20.100000000000001" customHeight="1" x14ac:dyDescent="0.25">
      <c r="B11" s="155" t="s">
        <v>32</v>
      </c>
      <c r="C11" s="156">
        <v>1777</v>
      </c>
      <c r="D11" s="184">
        <v>2.13</v>
      </c>
      <c r="E11" s="157">
        <v>2064</v>
      </c>
      <c r="F11" s="185">
        <v>1.53</v>
      </c>
      <c r="G11" s="136">
        <v>3841</v>
      </c>
      <c r="H11" s="185">
        <v>1.76</v>
      </c>
      <c r="J11"/>
      <c r="K11"/>
      <c r="L11"/>
      <c r="M11"/>
      <c r="N11"/>
      <c r="O11"/>
      <c r="P11"/>
    </row>
    <row r="12" spans="1:17" s="57" customFormat="1" ht="20.100000000000001" customHeight="1" x14ac:dyDescent="0.25">
      <c r="B12" s="155" t="s">
        <v>2</v>
      </c>
      <c r="C12" s="183">
        <v>757</v>
      </c>
      <c r="D12" s="184">
        <v>0.91</v>
      </c>
      <c r="E12" s="157">
        <v>1121</v>
      </c>
      <c r="F12" s="185">
        <v>0.83</v>
      </c>
      <c r="G12" s="136">
        <v>1878</v>
      </c>
      <c r="H12" s="185">
        <v>0.86</v>
      </c>
      <c r="J12"/>
      <c r="K12"/>
      <c r="L12"/>
      <c r="M12"/>
      <c r="N12"/>
      <c r="O12"/>
      <c r="P12"/>
    </row>
    <row r="13" spans="1:17" s="57" customFormat="1" ht="20.100000000000001" customHeight="1" x14ac:dyDescent="0.25">
      <c r="B13" s="64" t="s">
        <v>1</v>
      </c>
      <c r="C13" s="158">
        <v>83411</v>
      </c>
      <c r="D13" s="182">
        <v>100</v>
      </c>
      <c r="E13" s="158">
        <v>134658</v>
      </c>
      <c r="F13" s="182">
        <v>100</v>
      </c>
      <c r="G13" s="137">
        <v>218069</v>
      </c>
      <c r="H13" s="182">
        <v>100</v>
      </c>
      <c r="I13" s="65"/>
      <c r="J13"/>
      <c r="K13"/>
      <c r="L13"/>
      <c r="M13"/>
      <c r="N13"/>
      <c r="O13"/>
      <c r="P13"/>
    </row>
    <row r="14" spans="1:17" s="15" customFormat="1" ht="30" customHeight="1" x14ac:dyDescent="0.25">
      <c r="B14" s="14" t="s">
        <v>33</v>
      </c>
      <c r="C14" s="14"/>
      <c r="D14" s="14"/>
      <c r="E14" s="14"/>
      <c r="F14" s="14"/>
      <c r="G14" s="14"/>
      <c r="H14" s="14"/>
      <c r="I14" s="14"/>
      <c r="J14"/>
      <c r="K14"/>
      <c r="L14"/>
      <c r="M14"/>
      <c r="N14"/>
      <c r="O14"/>
      <c r="P14"/>
    </row>
    <row r="15" spans="1:17" s="15" customFormat="1" ht="20.100000000000001" hidden="1" customHeight="1" x14ac:dyDescent="0.25">
      <c r="B15" s="236"/>
      <c r="C15" s="236"/>
      <c r="H15" s="16"/>
      <c r="J15"/>
      <c r="K15"/>
      <c r="L15"/>
      <c r="M15"/>
      <c r="N15"/>
      <c r="O15"/>
      <c r="P15"/>
    </row>
    <row r="16" spans="1:17" x14ac:dyDescent="0.25"/>
    <row r="31" x14ac:dyDescent="0.25"/>
    <row r="41" ht="14.45" hidden="1" customHeight="1" x14ac:dyDescent="0.25"/>
    <row r="87" x14ac:dyDescent="0.25"/>
  </sheetData>
  <mergeCells count="8">
    <mergeCell ref="B1:Q1"/>
    <mergeCell ref="B3:B5"/>
    <mergeCell ref="B15:C15"/>
    <mergeCell ref="C3:H3"/>
    <mergeCell ref="E4:F4"/>
    <mergeCell ref="C4:D4"/>
    <mergeCell ref="G4:G5"/>
    <mergeCell ref="H4:H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XFC53"/>
  <sheetViews>
    <sheetView showGridLines="0" zoomScaleNormal="100" workbookViewId="0">
      <selection activeCell="B1" sqref="B1"/>
    </sheetView>
  </sheetViews>
  <sheetFormatPr baseColWidth="10" defaultColWidth="0" defaultRowHeight="15" zeroHeight="1" x14ac:dyDescent="0.25"/>
  <cols>
    <col min="1" max="1" width="5.85546875" customWidth="1"/>
    <col min="2" max="2" width="82.85546875" customWidth="1"/>
    <col min="3" max="3" width="2.85546875" style="1" customWidth="1"/>
    <col min="4" max="4" width="82.85546875" customWidth="1"/>
    <col min="5" max="5" width="10.7109375" customWidth="1"/>
    <col min="6" max="16380" width="8.85546875" hidden="1"/>
    <col min="16381" max="16381" width="3.85546875" hidden="1"/>
    <col min="16382" max="16382" width="1.85546875" hidden="1"/>
    <col min="16383" max="16383" width="4.85546875" hidden="1"/>
    <col min="16384" max="16384" width="8.85546875" hidden="1"/>
  </cols>
  <sheetData>
    <row r="1" spans="1:4" ht="99.95" customHeight="1" x14ac:dyDescent="0.25">
      <c r="A1" s="204"/>
      <c r="B1" s="207" t="s">
        <v>39</v>
      </c>
      <c r="C1" s="205"/>
      <c r="D1" s="205"/>
    </row>
    <row r="2" spans="1:4" ht="24.95" customHeight="1" x14ac:dyDescent="0.25">
      <c r="B2" s="78"/>
      <c r="C2" s="82"/>
      <c r="D2" s="78"/>
    </row>
    <row r="3" spans="1:4" ht="24.95" customHeight="1" x14ac:dyDescent="0.3">
      <c r="A3" s="41"/>
      <c r="B3" s="92" t="s">
        <v>37</v>
      </c>
      <c r="C3" s="83"/>
      <c r="D3" s="92" t="str">
        <f>'C9'!B1</f>
        <v>C9. Inscripciones SINEP según agrupamiento</v>
      </c>
    </row>
    <row r="4" spans="1:4" ht="24.95" customHeight="1" x14ac:dyDescent="0.3">
      <c r="A4" s="41"/>
      <c r="B4" s="92" t="s">
        <v>42</v>
      </c>
      <c r="C4" s="83"/>
      <c r="D4" s="92" t="str">
        <f>'C10'!B1</f>
        <v>C10. Inscripciones SINEP según nivel</v>
      </c>
    </row>
    <row r="5" spans="1:4" s="22" customFormat="1" ht="24.95" customHeight="1" x14ac:dyDescent="0.25">
      <c r="A5" s="26"/>
      <c r="B5" s="92" t="str">
        <f>'C1'!B1:O1</f>
        <v>C1. Inscripciones según condición de cursada</v>
      </c>
      <c r="C5" s="79"/>
      <c r="D5" s="92" t="str">
        <f>'C11'!B1</f>
        <v>C11. Inscripciones SINEP según tramo</v>
      </c>
    </row>
    <row r="6" spans="1:4" s="22" customFormat="1" ht="24.95" customHeight="1" x14ac:dyDescent="0.25">
      <c r="A6" s="26"/>
      <c r="B6" s="92" t="str">
        <f>'C2'!B1:I1</f>
        <v>C2. Inscripciones según género</v>
      </c>
      <c r="C6" s="79"/>
      <c r="D6" s="92" t="str">
        <f>'C12'!B1</f>
        <v>C12. Inscripciones según nivel de estudios y género</v>
      </c>
    </row>
    <row r="7" spans="1:4" s="28" customFormat="1" ht="24.95" customHeight="1" x14ac:dyDescent="0.25">
      <c r="A7" s="27"/>
      <c r="B7" s="93" t="str">
        <f>'C3'!B1:K1</f>
        <v>C3. Inscripciones según condición de cursada y género</v>
      </c>
      <c r="C7" s="30"/>
      <c r="D7" s="92" t="str">
        <f>'C13'!B1</f>
        <v>C13. Inscripciones según jurisdicción</v>
      </c>
    </row>
    <row r="8" spans="1:4" s="22" customFormat="1" ht="24.95" customHeight="1" x14ac:dyDescent="0.25">
      <c r="A8" s="26"/>
      <c r="B8" s="92" t="str">
        <f>'C4'!B1:I1</f>
        <v>C4. Inscripciones según programa/área</v>
      </c>
      <c r="C8" s="79"/>
      <c r="D8" s="92" t="str">
        <f>'C14'!B1</f>
        <v>C14. Inscripciones según modalidad de cursada</v>
      </c>
    </row>
    <row r="9" spans="1:4" s="22" customFormat="1" ht="24.95" customHeight="1" x14ac:dyDescent="0.25">
      <c r="A9" s="26"/>
      <c r="B9" s="92" t="str">
        <f>'C5'!B1:I1</f>
        <v>C5. Cursos/actividades según programa/área</v>
      </c>
      <c r="C9" s="79"/>
      <c r="D9" s="92" t="str">
        <f>'C15'!B1</f>
        <v>C15. Inscripciones según rango etario y género</v>
      </c>
    </row>
    <row r="10" spans="1:4" s="22" customFormat="1" ht="24.95" customHeight="1" x14ac:dyDescent="0.25">
      <c r="A10" s="42"/>
      <c r="B10" s="92" t="str">
        <f>'C6'!B1:I1</f>
        <v>C6. Inscripciones según curso/actividad</v>
      </c>
      <c r="C10" s="80"/>
      <c r="D10" s="92" t="str">
        <f>'C16'!B1</f>
        <v>C16. Agentes según cantidad de cursos/actividades</v>
      </c>
    </row>
    <row r="11" spans="1:4" s="22" customFormat="1" ht="24.95" customHeight="1" x14ac:dyDescent="0.25">
      <c r="A11" s="42"/>
      <c r="B11" s="92" t="str">
        <f>'C7'!B1</f>
        <v>C7. Cantidad de cursos/actividades según rango de cantidad de inscripciones</v>
      </c>
      <c r="C11" s="80"/>
      <c r="D11" s="92" t="str">
        <f>'C17'!B1</f>
        <v>C17. Cantidad de cursos/actividades según rango de duración (en horas)</v>
      </c>
    </row>
    <row r="12" spans="1:4" s="22" customFormat="1" ht="35.1" customHeight="1" x14ac:dyDescent="0.25">
      <c r="A12" s="42"/>
      <c r="B12" s="92" t="str">
        <f>'C8'!B1:M1</f>
        <v>C8. Inscripciones según escalafón y género</v>
      </c>
      <c r="C12" s="80"/>
      <c r="D12" s="161" t="str">
        <f>'C18'!B1</f>
        <v>C18. Cantidad de cursos/actividades según programa, área y rango de duración (en horas)</v>
      </c>
    </row>
    <row r="13" spans="1:4" s="22" customFormat="1" ht="14.1" customHeight="1" x14ac:dyDescent="0.25">
      <c r="A13" s="42"/>
      <c r="C13" s="81"/>
      <c r="D13" s="84"/>
    </row>
    <row r="14" spans="1:4" s="22" customFormat="1" ht="24.95" hidden="1" customHeight="1" x14ac:dyDescent="0.25"/>
    <row r="15" spans="1:4" s="22" customFormat="1" ht="0.95" hidden="1" customHeight="1" x14ac:dyDescent="0.25"/>
    <row r="16" spans="1:4" s="22" customFormat="1" ht="0.95" hidden="1" customHeight="1" x14ac:dyDescent="0.25"/>
    <row r="17" spans="3:4" ht="8.1" hidden="1" customHeight="1" x14ac:dyDescent="0.25">
      <c r="C17"/>
    </row>
    <row r="18" spans="3:4" ht="14.1" hidden="1" customHeight="1" x14ac:dyDescent="0.25">
      <c r="C18"/>
    </row>
    <row r="19" spans="3:4" ht="8.1" hidden="1" customHeight="1" x14ac:dyDescent="0.25">
      <c r="C19" s="6"/>
      <c r="D19" s="1"/>
    </row>
    <row r="21" spans="3:4" ht="8.1" hidden="1" customHeight="1" x14ac:dyDescent="0.25"/>
    <row r="23" spans="3:4" ht="8.1" hidden="1" customHeight="1" x14ac:dyDescent="0.25"/>
    <row r="25" spans="3:4" ht="8.1" hidden="1" customHeight="1" x14ac:dyDescent="0.25"/>
    <row r="27" spans="3:4" ht="8.1" hidden="1" customHeight="1" x14ac:dyDescent="0.25"/>
    <row r="29" spans="3:4" ht="8.1" hidden="1" customHeight="1" x14ac:dyDescent="0.25"/>
    <row r="31" spans="3:4" ht="8.1" hidden="1" customHeight="1" x14ac:dyDescent="0.25"/>
    <row r="32" spans="3:4" ht="8.1" hidden="1" customHeight="1" x14ac:dyDescent="0.25"/>
    <row r="34" spans="3:3" ht="8.1" hidden="1" customHeight="1" x14ac:dyDescent="0.25"/>
    <row r="36" spans="3:3" ht="8.1" hidden="1" customHeight="1" x14ac:dyDescent="0.25"/>
    <row r="38" spans="3:3" ht="8.1" hidden="1" customHeight="1" x14ac:dyDescent="0.25"/>
    <row r="40" spans="3:3" ht="8.1" hidden="1" customHeight="1" x14ac:dyDescent="0.25"/>
    <row r="44" spans="3:3" ht="15.75" hidden="1" x14ac:dyDescent="0.25">
      <c r="C44" s="23"/>
    </row>
    <row r="45" spans="3:3" hidden="1" x14ac:dyDescent="0.25">
      <c r="C45"/>
    </row>
    <row r="46" spans="3:3" ht="15.75" hidden="1" x14ac:dyDescent="0.25">
      <c r="C46" s="23"/>
    </row>
    <row r="47" spans="3:3" ht="15.75" hidden="1" x14ac:dyDescent="0.25">
      <c r="C47" s="23"/>
    </row>
    <row r="48" spans="3:3" ht="15.75" hidden="1" x14ac:dyDescent="0.25">
      <c r="C48" s="23"/>
    </row>
    <row r="49" spans="3:3" ht="15.75" hidden="1" x14ac:dyDescent="0.25">
      <c r="C49" s="23"/>
    </row>
    <row r="50" spans="3:3" ht="0.95" customHeight="1" x14ac:dyDescent="0.25">
      <c r="C50" s="23"/>
    </row>
    <row r="51" spans="3:3" x14ac:dyDescent="0.25"/>
    <row r="52" spans="3:3" x14ac:dyDescent="0.25"/>
    <row r="53" spans="3:3" x14ac:dyDescent="0.25"/>
  </sheetData>
  <hyperlinks>
    <hyperlink ref="B6" location="'C2'!A1" display="C2. Inscriptos según Género" xr:uid="{00000000-0004-0000-0100-000000000000}"/>
    <hyperlink ref="B7" location="'C3'!A1" display="C3. Inscriptos a cursos / actividades INAP según condición de cursada y género" xr:uid="{00000000-0004-0000-0100-000001000000}"/>
    <hyperlink ref="B3" location="'Notas metodológicas'!A1" display="Notas metodológicas" xr:uid="{00000000-0004-0000-0100-000002000000}"/>
    <hyperlink ref="B4" location="Créditos!A1" display="Créditos" xr:uid="{00000000-0004-0000-0100-000003000000}"/>
    <hyperlink ref="B5" location="'C1'!A1" display="Inscriptos a cursos / actividades INAP según condición de cursada" xr:uid="{00000000-0004-0000-0100-000004000000}"/>
    <hyperlink ref="B8" location="'C4'!A1" display="C4. Inscriptos según Programa / Área" xr:uid="{00000000-0004-0000-0100-000005000000}"/>
    <hyperlink ref="D3" location="'C8'!A1" display="C8. Inscriptos según escalafón y género" xr:uid="{00000000-0004-0000-0100-000006000000}"/>
    <hyperlink ref="B9" location="'C5'!A1" display="C5. Comisiones e Inscriptos según Curso / Actividad" xr:uid="{00000000-0004-0000-0100-000007000000}"/>
    <hyperlink ref="B11" location="'C6'!A1" display="C6. Comisiones e Inscriptos según curso / actividad" xr:uid="{00000000-0004-0000-0100-000008000000}"/>
    <hyperlink ref="B12" location="'C7'!A1" display="C7. Cantidad de Cursos/Actividades según rango de cantidad de inscriptos" xr:uid="{00000000-0004-0000-0100-000009000000}"/>
    <hyperlink ref="D4" location="'C9'!A1" display="C9. Inscriptos SINEP según agrupamiento" xr:uid="{00000000-0004-0000-0100-00000A000000}"/>
    <hyperlink ref="D5" location="'C10'!A1" display="C10. Inscriptos SINEP según nivel" xr:uid="{00000000-0004-0000-0100-00000B000000}"/>
    <hyperlink ref="D6" location="'C10'!A1" display="C10. Inscriptos SINEP según nivel" xr:uid="{00000000-0004-0000-0100-00000C000000}"/>
  </hyperlink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7"/>
  <dimension ref="A1:XFC34"/>
  <sheetViews>
    <sheetView showGridLines="0" zoomScaleNormal="100" workbookViewId="0">
      <selection activeCell="B1" sqref="B1:H1"/>
    </sheetView>
  </sheetViews>
  <sheetFormatPr baseColWidth="10" defaultColWidth="0" defaultRowHeight="15" zeroHeight="1" x14ac:dyDescent="0.25"/>
  <cols>
    <col min="1" max="1" width="4.7109375" customWidth="1"/>
    <col min="2" max="2" width="30.85546875" customWidth="1"/>
    <col min="3" max="4" width="20.85546875" customWidth="1"/>
    <col min="5" max="5" width="4.7109375" customWidth="1"/>
    <col min="6" max="6" width="31.28515625" customWidth="1"/>
    <col min="7" max="7" width="26" customWidth="1"/>
    <col min="8" max="8" width="6.85546875" customWidth="1"/>
    <col min="9" max="16378" width="6.85546875" hidden="1"/>
    <col min="16380" max="16383" width="11.42578125" hidden="1"/>
    <col min="16384" max="16384" width="6.85546875" hidden="1"/>
  </cols>
  <sheetData>
    <row r="1" spans="1:8" ht="99.95" customHeight="1" x14ac:dyDescent="0.25">
      <c r="A1" s="214"/>
      <c r="B1" s="217" t="s">
        <v>96</v>
      </c>
      <c r="C1" s="217"/>
      <c r="D1" s="217"/>
      <c r="E1" s="217"/>
      <c r="F1" s="217"/>
      <c r="G1" s="217"/>
      <c r="H1" s="217"/>
    </row>
    <row r="2" spans="1:8" ht="19.5" customHeight="1" x14ac:dyDescent="0.25">
      <c r="C2" s="2"/>
      <c r="D2" s="2"/>
    </row>
    <row r="3" spans="1:8" s="71" customFormat="1" ht="39.950000000000003" customHeight="1" x14ac:dyDescent="0.25">
      <c r="A3" s="55"/>
      <c r="B3" s="88" t="s">
        <v>43</v>
      </c>
      <c r="C3" s="88" t="s">
        <v>44</v>
      </c>
      <c r="D3" s="88" t="s">
        <v>4</v>
      </c>
      <c r="E3" s="66"/>
      <c r="F3" s="66"/>
      <c r="G3" s="55"/>
      <c r="H3" s="55"/>
    </row>
    <row r="4" spans="1:8" s="55" customFormat="1" ht="20.100000000000001" customHeight="1" x14ac:dyDescent="0.25">
      <c r="B4" s="47">
        <v>1</v>
      </c>
      <c r="C4" s="126">
        <v>47156</v>
      </c>
      <c r="D4" s="167">
        <v>56.1</v>
      </c>
    </row>
    <row r="5" spans="1:8" s="55" customFormat="1" ht="20.100000000000001" customHeight="1" x14ac:dyDescent="0.25">
      <c r="B5" s="47">
        <v>2</v>
      </c>
      <c r="C5" s="126">
        <v>14488</v>
      </c>
      <c r="D5" s="167">
        <v>17.23</v>
      </c>
    </row>
    <row r="6" spans="1:8" s="55" customFormat="1" ht="20.100000000000001" customHeight="1" x14ac:dyDescent="0.25">
      <c r="B6" s="47">
        <v>3</v>
      </c>
      <c r="C6" s="126">
        <v>6957</v>
      </c>
      <c r="D6" s="167">
        <v>8.2799999999999994</v>
      </c>
    </row>
    <row r="7" spans="1:8" s="55" customFormat="1" ht="20.100000000000001" customHeight="1" x14ac:dyDescent="0.25">
      <c r="B7" s="47">
        <v>4</v>
      </c>
      <c r="C7" s="126">
        <v>4204</v>
      </c>
      <c r="D7" s="167">
        <v>5</v>
      </c>
    </row>
    <row r="8" spans="1:8" s="55" customFormat="1" ht="20.100000000000001" customHeight="1" x14ac:dyDescent="0.25">
      <c r="B8" s="47">
        <v>5</v>
      </c>
      <c r="C8" s="126">
        <v>2832</v>
      </c>
      <c r="D8" s="167">
        <v>3.37</v>
      </c>
    </row>
    <row r="9" spans="1:8" s="55" customFormat="1" ht="20.100000000000001" customHeight="1" x14ac:dyDescent="0.25">
      <c r="B9" s="47">
        <v>6</v>
      </c>
      <c r="C9" s="126">
        <v>1965</v>
      </c>
      <c r="D9" s="167">
        <v>2.34</v>
      </c>
    </row>
    <row r="10" spans="1:8" s="55" customFormat="1" ht="20.100000000000001" customHeight="1" x14ac:dyDescent="0.25">
      <c r="B10" s="47">
        <v>7</v>
      </c>
      <c r="C10" s="126">
        <v>1318</v>
      </c>
      <c r="D10" s="167">
        <v>1.57</v>
      </c>
    </row>
    <row r="11" spans="1:8" s="55" customFormat="1" ht="20.100000000000001" customHeight="1" x14ac:dyDescent="0.25">
      <c r="B11" s="47">
        <v>8</v>
      </c>
      <c r="C11" s="150">
        <v>959</v>
      </c>
      <c r="D11" s="167">
        <v>1.1399999999999999</v>
      </c>
    </row>
    <row r="12" spans="1:8" s="55" customFormat="1" ht="20.100000000000001" customHeight="1" x14ac:dyDescent="0.25">
      <c r="B12" s="47">
        <v>9</v>
      </c>
      <c r="C12" s="150">
        <v>689</v>
      </c>
      <c r="D12" s="167">
        <v>0.82</v>
      </c>
    </row>
    <row r="13" spans="1:8" s="55" customFormat="1" ht="20.100000000000001" customHeight="1" x14ac:dyDescent="0.25">
      <c r="B13" s="47" t="s">
        <v>68</v>
      </c>
      <c r="C13" s="126">
        <v>3494</v>
      </c>
      <c r="D13" s="167">
        <v>4.16</v>
      </c>
    </row>
    <row r="14" spans="1:8" s="51" customFormat="1" ht="20.100000000000001" customHeight="1" x14ac:dyDescent="0.2">
      <c r="B14" s="50" t="s">
        <v>1</v>
      </c>
      <c r="C14" s="75">
        <v>84062</v>
      </c>
      <c r="D14" s="182">
        <v>100</v>
      </c>
    </row>
    <row r="15" spans="1:8" s="18" customFormat="1" ht="30" customHeight="1" x14ac:dyDescent="0.25">
      <c r="B15" s="223" t="s">
        <v>33</v>
      </c>
      <c r="C15" s="223"/>
      <c r="D15" s="223"/>
    </row>
    <row r="16" spans="1:8" ht="30" hidden="1" customHeight="1" x14ac:dyDescent="0.25">
      <c r="B16" s="2"/>
    </row>
    <row r="31" x14ac:dyDescent="0.25"/>
    <row r="34" x14ac:dyDescent="0.25"/>
  </sheetData>
  <mergeCells count="2">
    <mergeCell ref="B1:H1"/>
    <mergeCell ref="B15:D15"/>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K1048576"/>
  <sheetViews>
    <sheetView showGridLines="0" zoomScaleNormal="100" workbookViewId="0">
      <selection activeCell="B1" sqref="B1:K1"/>
    </sheetView>
  </sheetViews>
  <sheetFormatPr baseColWidth="10" defaultColWidth="0" defaultRowHeight="15" zeroHeight="1" x14ac:dyDescent="0.25"/>
  <cols>
    <col min="1" max="1" width="4.7109375" customWidth="1"/>
    <col min="2" max="2" width="30.85546875" style="9" customWidth="1"/>
    <col min="3" max="3" width="3.28515625" style="9" customWidth="1"/>
    <col min="4" max="4" width="20.85546875" style="11" customWidth="1"/>
    <col min="5" max="5" width="20.85546875" customWidth="1"/>
    <col min="6" max="6" width="5" customWidth="1"/>
    <col min="7" max="7" width="21.42578125" customWidth="1"/>
    <col min="8" max="8" width="3.28515625" customWidth="1"/>
    <col min="9" max="9" width="12.28515625" customWidth="1"/>
    <col min="10" max="10" width="17.28515625" customWidth="1"/>
    <col min="11" max="11" width="15.28515625" customWidth="1"/>
    <col min="12" max="16384" width="11.42578125" hidden="1"/>
  </cols>
  <sheetData>
    <row r="1" spans="1:11" ht="99.95" customHeight="1" x14ac:dyDescent="0.45">
      <c r="A1" s="215"/>
      <c r="B1" s="217" t="s">
        <v>97</v>
      </c>
      <c r="C1" s="217"/>
      <c r="D1" s="217"/>
      <c r="E1" s="217"/>
      <c r="F1" s="217"/>
      <c r="G1" s="217"/>
      <c r="H1" s="217"/>
      <c r="I1" s="217"/>
      <c r="J1" s="217"/>
      <c r="K1" s="217"/>
    </row>
    <row r="2" spans="1:11" ht="19.7" customHeight="1" x14ac:dyDescent="0.45">
      <c r="A2" s="67"/>
      <c r="B2" s="68"/>
      <c r="C2" s="68"/>
      <c r="D2" s="68"/>
      <c r="E2" s="67"/>
      <c r="F2" s="67"/>
      <c r="G2" s="67"/>
      <c r="H2" s="67"/>
    </row>
    <row r="3" spans="1:11" s="55" customFormat="1" ht="39.950000000000003" customHeight="1" x14ac:dyDescent="0.25">
      <c r="B3" s="243" t="s">
        <v>59</v>
      </c>
      <c r="C3" s="244"/>
      <c r="D3" s="90" t="s">
        <v>468</v>
      </c>
      <c r="E3" s="90" t="s">
        <v>4</v>
      </c>
      <c r="F3" s="242"/>
    </row>
    <row r="4" spans="1:11" s="55" customFormat="1" ht="20.100000000000001" customHeight="1" x14ac:dyDescent="0.25">
      <c r="B4" s="239" t="s">
        <v>69</v>
      </c>
      <c r="C4" s="241"/>
      <c r="D4" s="150">
        <v>219</v>
      </c>
      <c r="E4" s="167">
        <v>31.74</v>
      </c>
      <c r="F4" s="242"/>
    </row>
    <row r="5" spans="1:11" s="72" customFormat="1" ht="20.100000000000001" customHeight="1" x14ac:dyDescent="0.25">
      <c r="B5" s="239" t="s">
        <v>70</v>
      </c>
      <c r="C5" s="241"/>
      <c r="D5" s="150">
        <v>146</v>
      </c>
      <c r="E5" s="167">
        <v>21.16</v>
      </c>
      <c r="F5" s="242"/>
    </row>
    <row r="6" spans="1:11" s="51" customFormat="1" ht="20.100000000000001" customHeight="1" x14ac:dyDescent="0.2">
      <c r="B6" s="239" t="s">
        <v>60</v>
      </c>
      <c r="C6" s="240"/>
      <c r="D6" s="240"/>
      <c r="E6" s="241"/>
      <c r="F6" s="242"/>
    </row>
    <row r="7" spans="1:11" s="51" customFormat="1" ht="20.100000000000001" customHeight="1" x14ac:dyDescent="0.2">
      <c r="B7" s="237" t="s">
        <v>71</v>
      </c>
      <c r="C7" s="238"/>
      <c r="D7" s="150">
        <v>171</v>
      </c>
      <c r="E7" s="167">
        <v>24.78</v>
      </c>
      <c r="F7" s="242"/>
    </row>
    <row r="8" spans="1:11" s="51" customFormat="1" ht="20.100000000000001" customHeight="1" x14ac:dyDescent="0.2">
      <c r="B8" s="237" t="s">
        <v>72</v>
      </c>
      <c r="C8" s="238"/>
      <c r="D8" s="150">
        <v>80</v>
      </c>
      <c r="E8" s="167">
        <v>11.59</v>
      </c>
      <c r="F8" s="242"/>
    </row>
    <row r="9" spans="1:11" s="51" customFormat="1" ht="20.100000000000001" customHeight="1" x14ac:dyDescent="0.2">
      <c r="B9" s="237" t="s">
        <v>73</v>
      </c>
      <c r="C9" s="238"/>
      <c r="D9" s="150">
        <v>31</v>
      </c>
      <c r="E9" s="167">
        <v>4.49</v>
      </c>
      <c r="F9" s="242"/>
    </row>
    <row r="10" spans="1:11" s="51" customFormat="1" ht="20.100000000000001" customHeight="1" x14ac:dyDescent="0.2">
      <c r="B10" s="239" t="s">
        <v>61</v>
      </c>
      <c r="C10" s="240"/>
      <c r="D10" s="240"/>
      <c r="E10" s="241"/>
      <c r="F10" s="242"/>
    </row>
    <row r="11" spans="1:11" s="51" customFormat="1" ht="20.100000000000001" customHeight="1" x14ac:dyDescent="0.2">
      <c r="B11" s="237" t="s">
        <v>74</v>
      </c>
      <c r="C11" s="238"/>
      <c r="D11" s="150">
        <v>15</v>
      </c>
      <c r="E11" s="167">
        <v>2.17</v>
      </c>
      <c r="F11" s="242"/>
    </row>
    <row r="12" spans="1:11" s="51" customFormat="1" ht="20.100000000000001" customHeight="1" x14ac:dyDescent="0.2">
      <c r="B12" s="237" t="s">
        <v>75</v>
      </c>
      <c r="C12" s="238"/>
      <c r="D12" s="150">
        <v>15</v>
      </c>
      <c r="E12" s="167">
        <v>2.17</v>
      </c>
      <c r="F12" s="242"/>
    </row>
    <row r="13" spans="1:11" s="51" customFormat="1" ht="20.100000000000001" customHeight="1" x14ac:dyDescent="0.2">
      <c r="B13" s="237" t="s">
        <v>76</v>
      </c>
      <c r="C13" s="238"/>
      <c r="D13" s="150">
        <v>10</v>
      </c>
      <c r="E13" s="167">
        <v>1.45</v>
      </c>
      <c r="F13" s="242"/>
    </row>
    <row r="14" spans="1:11" s="51" customFormat="1" ht="20.100000000000001" customHeight="1" x14ac:dyDescent="0.2">
      <c r="B14" s="237" t="s">
        <v>577</v>
      </c>
      <c r="C14" s="238"/>
      <c r="D14" s="150">
        <v>3</v>
      </c>
      <c r="E14" s="167">
        <v>0.43</v>
      </c>
      <c r="F14" s="242"/>
    </row>
    <row r="15" spans="1:11" s="55" customFormat="1" ht="20.100000000000001" customHeight="1" x14ac:dyDescent="0.25">
      <c r="B15" s="245" t="s">
        <v>1</v>
      </c>
      <c r="C15" s="245"/>
      <c r="D15" s="75">
        <f>SUM(D4,D5,D7,D8,D9,D11,D12,D13,D14)</f>
        <v>690</v>
      </c>
      <c r="E15" s="131">
        <v>100</v>
      </c>
      <c r="F15" s="242"/>
    </row>
    <row r="16" spans="1:11" ht="30" customHeight="1" x14ac:dyDescent="0.25">
      <c r="B16" s="223" t="s">
        <v>33</v>
      </c>
      <c r="C16" s="223"/>
      <c r="D16" s="223"/>
      <c r="E16" s="223"/>
      <c r="F16" s="223"/>
    </row>
    <row r="17" spans="2:3" hidden="1" x14ac:dyDescent="0.25">
      <c r="B17" s="10"/>
      <c r="C17" s="10"/>
    </row>
    <row r="1048575" x14ac:dyDescent="0.25"/>
    <row r="1048576" x14ac:dyDescent="0.25"/>
  </sheetData>
  <sortState xmlns:xlrd2="http://schemas.microsoft.com/office/spreadsheetml/2017/richdata2" ref="B6:D101">
    <sortCondition descending="1" ref="D5:D101"/>
  </sortState>
  <mergeCells count="16">
    <mergeCell ref="B1:K1"/>
    <mergeCell ref="F3:F15"/>
    <mergeCell ref="B3:C3"/>
    <mergeCell ref="B4:C4"/>
    <mergeCell ref="B5:C5"/>
    <mergeCell ref="B7:C7"/>
    <mergeCell ref="B8:C8"/>
    <mergeCell ref="B6:E6"/>
    <mergeCell ref="B15:C15"/>
    <mergeCell ref="B16:F16"/>
    <mergeCell ref="B9:C9"/>
    <mergeCell ref="B10:E10"/>
    <mergeCell ref="B11:C11"/>
    <mergeCell ref="B12:C12"/>
    <mergeCell ref="B13:C13"/>
    <mergeCell ref="B14:C14"/>
  </mergeCells>
  <pageMargins left="0.70866141732283472" right="0.70866141732283472" top="0.74803149606299213" bottom="0.74803149606299213" header="0.31496062992125984" footer="0.31496062992125984"/>
  <pageSetup paperSize="9" orientation="landscape"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A246"/>
  <sheetViews>
    <sheetView showGridLines="0" zoomScaleNormal="100" workbookViewId="0">
      <selection activeCell="B1" sqref="B1"/>
    </sheetView>
  </sheetViews>
  <sheetFormatPr baseColWidth="10" defaultColWidth="0" defaultRowHeight="15" zeroHeight="1" x14ac:dyDescent="0.25"/>
  <cols>
    <col min="1" max="1" width="4.7109375" customWidth="1"/>
    <col min="2" max="2" width="40.85546875" style="9" customWidth="1"/>
    <col min="3" max="3" width="10.85546875" style="9" customWidth="1"/>
    <col min="4" max="4" width="10.85546875" style="11" customWidth="1"/>
    <col min="5" max="22" width="10.85546875" customWidth="1"/>
    <col min="23" max="23" width="7.28515625" bestFit="1" customWidth="1"/>
    <col min="24" max="24" width="6.42578125" bestFit="1" customWidth="1"/>
    <col min="25" max="25" width="9.28515625" bestFit="1" customWidth="1"/>
    <col min="26" max="26" width="6.42578125" bestFit="1" customWidth="1"/>
    <col min="27" max="27" width="9.28515625" bestFit="1" customWidth="1"/>
    <col min="28" max="28" width="6.42578125" bestFit="1" customWidth="1"/>
    <col min="29" max="29" width="9.28515625" bestFit="1" customWidth="1"/>
    <col min="30" max="30" width="6.42578125" bestFit="1" customWidth="1"/>
    <col min="31" max="31" width="10.28515625" bestFit="1" customWidth="1"/>
    <col min="32" max="32" width="6.42578125" bestFit="1" customWidth="1"/>
    <col min="33" max="33" width="11.28515625" bestFit="1" customWidth="1"/>
    <col min="34" max="34" width="6.42578125" bestFit="1" customWidth="1"/>
    <col min="35" max="35" width="11.140625" bestFit="1" customWidth="1"/>
    <col min="36" max="36" width="5.28515625" customWidth="1"/>
    <col min="37" max="53" width="0" hidden="1" customWidth="1"/>
    <col min="54" max="16384" width="11.42578125" hidden="1"/>
  </cols>
  <sheetData>
    <row r="1" spans="1:36" s="86" customFormat="1" ht="99.95" customHeight="1" x14ac:dyDescent="0.25">
      <c r="A1" s="205"/>
      <c r="B1" s="207" t="s">
        <v>355</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row>
    <row r="2" spans="1:36" ht="19.7" customHeight="1" x14ac:dyDescent="0.25">
      <c r="B2"/>
      <c r="C2" s="19"/>
    </row>
    <row r="3" spans="1:36" ht="39.950000000000003" customHeight="1" x14ac:dyDescent="0.25">
      <c r="B3" s="249" t="s">
        <v>348</v>
      </c>
      <c r="C3" s="221" t="s">
        <v>86</v>
      </c>
      <c r="D3" s="221"/>
      <c r="E3" s="248" t="s">
        <v>24</v>
      </c>
      <c r="F3" s="225"/>
      <c r="G3" s="224" t="s">
        <v>60</v>
      </c>
      <c r="H3" s="248"/>
      <c r="I3" s="248"/>
      <c r="J3" s="248"/>
      <c r="K3" s="248"/>
      <c r="L3" s="225"/>
      <c r="M3" s="224" t="s">
        <v>61</v>
      </c>
      <c r="N3" s="248"/>
      <c r="O3" s="248"/>
      <c r="P3" s="248"/>
      <c r="Q3" s="248"/>
      <c r="R3" s="225"/>
      <c r="S3" s="166"/>
      <c r="T3" s="166"/>
      <c r="U3" s="247" t="s">
        <v>1</v>
      </c>
      <c r="V3" s="246" t="s">
        <v>4</v>
      </c>
    </row>
    <row r="4" spans="1:36" ht="20.100000000000001" customHeight="1" x14ac:dyDescent="0.25">
      <c r="B4" s="249"/>
      <c r="C4" s="91" t="s">
        <v>80</v>
      </c>
      <c r="D4" s="91" t="s">
        <v>4</v>
      </c>
      <c r="E4" s="91" t="s">
        <v>77</v>
      </c>
      <c r="F4" s="91" t="s">
        <v>4</v>
      </c>
      <c r="G4" s="91" t="s">
        <v>78</v>
      </c>
      <c r="H4" s="91" t="s">
        <v>4</v>
      </c>
      <c r="I4" s="91" t="s">
        <v>79</v>
      </c>
      <c r="J4" s="91" t="s">
        <v>4</v>
      </c>
      <c r="K4" s="91" t="s">
        <v>81</v>
      </c>
      <c r="L4" s="91" t="s">
        <v>4</v>
      </c>
      <c r="M4" s="91" t="s">
        <v>377</v>
      </c>
      <c r="N4" s="91" t="s">
        <v>4</v>
      </c>
      <c r="O4" s="91" t="s">
        <v>378</v>
      </c>
      <c r="P4" s="91" t="s">
        <v>4</v>
      </c>
      <c r="Q4" s="91" t="s">
        <v>379</v>
      </c>
      <c r="R4" s="91" t="s">
        <v>4</v>
      </c>
      <c r="S4" s="91" t="s">
        <v>470</v>
      </c>
      <c r="T4" s="91" t="s">
        <v>4</v>
      </c>
      <c r="U4" s="247"/>
      <c r="V4" s="246"/>
    </row>
    <row r="5" spans="1:36" s="18" customFormat="1" ht="20.100000000000001" customHeight="1" x14ac:dyDescent="0.25">
      <c r="B5" s="159" t="s">
        <v>339</v>
      </c>
      <c r="C5" s="140">
        <v>82</v>
      </c>
      <c r="D5" s="135">
        <v>37.270000000000003</v>
      </c>
      <c r="E5" s="140">
        <v>30</v>
      </c>
      <c r="F5" s="135">
        <v>20.55</v>
      </c>
      <c r="G5" s="140">
        <v>21</v>
      </c>
      <c r="H5" s="135">
        <v>12.27</v>
      </c>
      <c r="I5" s="140">
        <v>7</v>
      </c>
      <c r="J5" s="135">
        <v>8.75</v>
      </c>
      <c r="K5" s="140">
        <v>0</v>
      </c>
      <c r="L5" s="169">
        <v>0</v>
      </c>
      <c r="M5" s="140">
        <v>0</v>
      </c>
      <c r="N5" s="135">
        <v>0</v>
      </c>
      <c r="O5" s="198">
        <v>0</v>
      </c>
      <c r="P5" s="135">
        <v>0</v>
      </c>
      <c r="Q5" s="198">
        <v>0</v>
      </c>
      <c r="R5" s="135">
        <v>0</v>
      </c>
      <c r="S5" s="198">
        <v>0</v>
      </c>
      <c r="T5" s="135">
        <v>0</v>
      </c>
      <c r="U5" s="187">
        <v>140</v>
      </c>
      <c r="V5" s="187">
        <v>20.260000000000002</v>
      </c>
    </row>
    <row r="6" spans="1:36" s="18" customFormat="1" ht="20.100000000000001" customHeight="1" x14ac:dyDescent="0.25">
      <c r="B6" s="160" t="s">
        <v>340</v>
      </c>
      <c r="C6" s="186">
        <v>17</v>
      </c>
      <c r="D6" s="76">
        <v>7.73</v>
      </c>
      <c r="E6" s="197">
        <v>6</v>
      </c>
      <c r="F6" s="76">
        <v>4.1100000000000003</v>
      </c>
      <c r="G6" s="186">
        <v>1</v>
      </c>
      <c r="H6" s="76">
        <v>0.57999999999999996</v>
      </c>
      <c r="I6" s="186">
        <v>1</v>
      </c>
      <c r="J6" s="76">
        <v>1.25</v>
      </c>
      <c r="K6" s="186">
        <v>0</v>
      </c>
      <c r="L6" s="167">
        <v>0</v>
      </c>
      <c r="M6" s="186">
        <v>0</v>
      </c>
      <c r="N6" s="76">
        <v>0</v>
      </c>
      <c r="O6" s="197">
        <v>0</v>
      </c>
      <c r="P6" s="76">
        <v>0</v>
      </c>
      <c r="Q6" s="197">
        <v>0</v>
      </c>
      <c r="R6" s="76">
        <v>0</v>
      </c>
      <c r="S6" s="197">
        <v>0</v>
      </c>
      <c r="T6" s="76">
        <v>0</v>
      </c>
      <c r="U6" s="150">
        <v>25</v>
      </c>
      <c r="V6" s="150">
        <v>3.62</v>
      </c>
    </row>
    <row r="7" spans="1:36" s="18" customFormat="1" ht="20.100000000000001" customHeight="1" x14ac:dyDescent="0.25">
      <c r="B7" s="160" t="s">
        <v>477</v>
      </c>
      <c r="C7" s="186">
        <v>25</v>
      </c>
      <c r="D7" s="76">
        <v>11.36</v>
      </c>
      <c r="E7" s="197">
        <v>12</v>
      </c>
      <c r="F7" s="76">
        <v>8.2200000000000006</v>
      </c>
      <c r="G7" s="186">
        <v>15</v>
      </c>
      <c r="H7" s="76">
        <v>8.77</v>
      </c>
      <c r="I7" s="186">
        <v>3</v>
      </c>
      <c r="J7" s="76">
        <v>3.75</v>
      </c>
      <c r="K7" s="186">
        <v>0</v>
      </c>
      <c r="L7" s="167">
        <v>0</v>
      </c>
      <c r="M7" s="186">
        <v>0</v>
      </c>
      <c r="N7" s="76">
        <v>0</v>
      </c>
      <c r="O7" s="197">
        <v>0</v>
      </c>
      <c r="P7" s="76">
        <v>0</v>
      </c>
      <c r="Q7" s="197">
        <v>0</v>
      </c>
      <c r="R7" s="76">
        <v>0</v>
      </c>
      <c r="S7" s="197">
        <v>0</v>
      </c>
      <c r="T7" s="76">
        <v>0</v>
      </c>
      <c r="U7" s="150">
        <v>55</v>
      </c>
      <c r="V7" s="150">
        <v>7.96</v>
      </c>
    </row>
    <row r="8" spans="1:36" s="18" customFormat="1" ht="20.100000000000001" customHeight="1" x14ac:dyDescent="0.25">
      <c r="B8" s="160" t="s">
        <v>366</v>
      </c>
      <c r="C8" s="186">
        <v>5</v>
      </c>
      <c r="D8" s="76">
        <v>2.27</v>
      </c>
      <c r="E8" s="197">
        <v>0</v>
      </c>
      <c r="F8" s="76">
        <v>0</v>
      </c>
      <c r="G8" s="186">
        <v>0</v>
      </c>
      <c r="H8" s="76">
        <v>0</v>
      </c>
      <c r="I8" s="186">
        <v>0</v>
      </c>
      <c r="J8" s="76">
        <v>0</v>
      </c>
      <c r="K8" s="186">
        <v>0</v>
      </c>
      <c r="L8" s="167">
        <v>0</v>
      </c>
      <c r="M8" s="186">
        <v>0</v>
      </c>
      <c r="N8" s="76">
        <v>0</v>
      </c>
      <c r="O8" s="197">
        <v>0</v>
      </c>
      <c r="P8" s="76">
        <v>0</v>
      </c>
      <c r="Q8" s="197">
        <v>0</v>
      </c>
      <c r="R8" s="76">
        <v>0</v>
      </c>
      <c r="S8" s="197">
        <v>0</v>
      </c>
      <c r="T8" s="76">
        <v>0</v>
      </c>
      <c r="U8" s="150">
        <v>5</v>
      </c>
      <c r="V8" s="150">
        <v>0.72</v>
      </c>
    </row>
    <row r="9" spans="1:36" s="18" customFormat="1" ht="20.100000000000001" customHeight="1" x14ac:dyDescent="0.25">
      <c r="B9" s="160" t="s">
        <v>341</v>
      </c>
      <c r="C9" s="186">
        <v>35</v>
      </c>
      <c r="D9" s="76">
        <v>15.91</v>
      </c>
      <c r="E9" s="197">
        <v>12</v>
      </c>
      <c r="F9" s="76">
        <v>8.2200000000000006</v>
      </c>
      <c r="G9" s="186">
        <v>5</v>
      </c>
      <c r="H9" s="76">
        <v>2.92</v>
      </c>
      <c r="I9" s="186">
        <v>3</v>
      </c>
      <c r="J9" s="76">
        <v>3.75</v>
      </c>
      <c r="K9" s="186">
        <v>0</v>
      </c>
      <c r="L9" s="167">
        <v>0</v>
      </c>
      <c r="M9" s="186">
        <v>0</v>
      </c>
      <c r="N9" s="76">
        <v>0</v>
      </c>
      <c r="O9" s="197">
        <v>0</v>
      </c>
      <c r="P9" s="76">
        <v>0</v>
      </c>
      <c r="Q9" s="197">
        <v>0</v>
      </c>
      <c r="R9" s="76">
        <v>0</v>
      </c>
      <c r="S9" s="197">
        <v>0</v>
      </c>
      <c r="T9" s="76">
        <v>0</v>
      </c>
      <c r="U9" s="150">
        <v>55</v>
      </c>
      <c r="V9" s="150">
        <v>7.96</v>
      </c>
    </row>
    <row r="10" spans="1:36" s="18" customFormat="1" ht="20.100000000000001" customHeight="1" x14ac:dyDescent="0.25">
      <c r="B10" s="159" t="s">
        <v>380</v>
      </c>
      <c r="C10" s="140">
        <v>0</v>
      </c>
      <c r="D10" s="135">
        <v>0</v>
      </c>
      <c r="E10" s="198">
        <v>0</v>
      </c>
      <c r="F10" s="135">
        <v>0</v>
      </c>
      <c r="G10" s="140">
        <v>0</v>
      </c>
      <c r="H10" s="135">
        <v>0</v>
      </c>
      <c r="I10" s="140">
        <v>0</v>
      </c>
      <c r="J10" s="135">
        <v>0</v>
      </c>
      <c r="K10" s="140">
        <v>1</v>
      </c>
      <c r="L10" s="169">
        <v>3.23</v>
      </c>
      <c r="M10" s="140">
        <v>0</v>
      </c>
      <c r="N10" s="135">
        <v>0</v>
      </c>
      <c r="O10" s="198">
        <v>0</v>
      </c>
      <c r="P10" s="135">
        <v>0</v>
      </c>
      <c r="Q10" s="198">
        <v>0</v>
      </c>
      <c r="R10" s="135">
        <v>0</v>
      </c>
      <c r="S10" s="198">
        <v>0</v>
      </c>
      <c r="T10" s="135">
        <v>0</v>
      </c>
      <c r="U10" s="187">
        <v>1</v>
      </c>
      <c r="V10" s="187">
        <v>0.14000000000000001</v>
      </c>
    </row>
    <row r="11" spans="1:36" s="18" customFormat="1" ht="20.100000000000001" customHeight="1" x14ac:dyDescent="0.25">
      <c r="B11" s="160" t="s">
        <v>341</v>
      </c>
      <c r="C11" s="186">
        <v>0</v>
      </c>
      <c r="D11" s="76">
        <v>0</v>
      </c>
      <c r="E11" s="197">
        <v>0</v>
      </c>
      <c r="F11" s="76">
        <v>0</v>
      </c>
      <c r="G11" s="186">
        <v>0</v>
      </c>
      <c r="H11" s="76">
        <v>0</v>
      </c>
      <c r="I11" s="186">
        <v>0</v>
      </c>
      <c r="J11" s="76">
        <v>0</v>
      </c>
      <c r="K11" s="186">
        <v>1</v>
      </c>
      <c r="L11" s="167">
        <v>3.23</v>
      </c>
      <c r="M11" s="186">
        <v>0</v>
      </c>
      <c r="N11" s="76">
        <v>0</v>
      </c>
      <c r="O11" s="197">
        <v>0</v>
      </c>
      <c r="P11" s="76">
        <v>0</v>
      </c>
      <c r="Q11" s="197">
        <v>0</v>
      </c>
      <c r="R11" s="76">
        <v>0</v>
      </c>
      <c r="S11" s="197">
        <v>0</v>
      </c>
      <c r="T11" s="76">
        <v>0</v>
      </c>
      <c r="U11" s="150">
        <v>1</v>
      </c>
      <c r="V11" s="150">
        <v>0.14000000000000001</v>
      </c>
    </row>
    <row r="12" spans="1:36" s="18" customFormat="1" ht="20.100000000000001" customHeight="1" x14ac:dyDescent="0.25">
      <c r="B12" s="159" t="s">
        <v>342</v>
      </c>
      <c r="C12" s="140">
        <v>86</v>
      </c>
      <c r="D12" s="135">
        <v>39.090000000000003</v>
      </c>
      <c r="E12" s="198">
        <v>40</v>
      </c>
      <c r="F12" s="135">
        <v>27.4</v>
      </c>
      <c r="G12" s="140">
        <v>59</v>
      </c>
      <c r="H12" s="135">
        <v>34.5</v>
      </c>
      <c r="I12" s="140">
        <v>24</v>
      </c>
      <c r="J12" s="135">
        <v>30</v>
      </c>
      <c r="K12" s="140">
        <v>19</v>
      </c>
      <c r="L12" s="169">
        <v>61.3</v>
      </c>
      <c r="M12" s="140">
        <v>0</v>
      </c>
      <c r="N12" s="135">
        <v>0</v>
      </c>
      <c r="O12" s="198">
        <v>0</v>
      </c>
      <c r="P12" s="135">
        <v>0</v>
      </c>
      <c r="Q12" s="198">
        <v>2</v>
      </c>
      <c r="R12" s="135">
        <v>20</v>
      </c>
      <c r="S12" s="198">
        <v>0</v>
      </c>
      <c r="T12" s="135">
        <v>0</v>
      </c>
      <c r="U12" s="187">
        <v>230</v>
      </c>
      <c r="V12" s="187">
        <v>33.28</v>
      </c>
    </row>
    <row r="13" spans="1:36" s="18" customFormat="1" ht="20.100000000000001" customHeight="1" x14ac:dyDescent="0.25">
      <c r="B13" s="160" t="s">
        <v>340</v>
      </c>
      <c r="C13" s="186">
        <v>3</v>
      </c>
      <c r="D13" s="76">
        <v>1.36</v>
      </c>
      <c r="E13" s="197">
        <v>0</v>
      </c>
      <c r="F13" s="76">
        <v>0</v>
      </c>
      <c r="G13" s="186">
        <v>1</v>
      </c>
      <c r="H13" s="76">
        <v>0.57999999999999996</v>
      </c>
      <c r="I13" s="186">
        <v>8</v>
      </c>
      <c r="J13" s="76">
        <v>10</v>
      </c>
      <c r="K13" s="186">
        <v>2</v>
      </c>
      <c r="L13" s="167">
        <v>6.45</v>
      </c>
      <c r="M13" s="186">
        <v>0</v>
      </c>
      <c r="N13" s="76">
        <v>0</v>
      </c>
      <c r="O13" s="197">
        <v>0</v>
      </c>
      <c r="P13" s="76">
        <v>0</v>
      </c>
      <c r="Q13" s="197">
        <v>0</v>
      </c>
      <c r="R13" s="76">
        <v>0</v>
      </c>
      <c r="S13" s="197">
        <v>0</v>
      </c>
      <c r="T13" s="76">
        <v>0</v>
      </c>
      <c r="U13" s="150">
        <v>14</v>
      </c>
      <c r="V13" s="150">
        <v>2.0299999999999998</v>
      </c>
    </row>
    <row r="14" spans="1:36" s="18" customFormat="1" ht="20.100000000000001" customHeight="1" x14ac:dyDescent="0.25">
      <c r="B14" s="160" t="s">
        <v>477</v>
      </c>
      <c r="C14" s="186">
        <v>4</v>
      </c>
      <c r="D14" s="76">
        <v>1.82</v>
      </c>
      <c r="E14" s="197">
        <v>6</v>
      </c>
      <c r="F14" s="76">
        <v>4.1100000000000003</v>
      </c>
      <c r="G14" s="186">
        <v>33</v>
      </c>
      <c r="H14" s="76">
        <v>19.3</v>
      </c>
      <c r="I14" s="186">
        <v>3</v>
      </c>
      <c r="J14" s="76">
        <v>3.75</v>
      </c>
      <c r="K14" s="186">
        <v>3</v>
      </c>
      <c r="L14" s="167">
        <v>9.68</v>
      </c>
      <c r="M14" s="186">
        <v>0</v>
      </c>
      <c r="N14" s="76">
        <v>0</v>
      </c>
      <c r="O14" s="197">
        <v>0</v>
      </c>
      <c r="P14" s="76">
        <v>0</v>
      </c>
      <c r="Q14" s="197">
        <v>0</v>
      </c>
      <c r="R14" s="76">
        <v>0</v>
      </c>
      <c r="S14" s="197">
        <v>0</v>
      </c>
      <c r="T14" s="76">
        <v>0</v>
      </c>
      <c r="U14" s="150">
        <v>49</v>
      </c>
      <c r="V14" s="150">
        <v>7.09</v>
      </c>
    </row>
    <row r="15" spans="1:36" s="18" customFormat="1" ht="20.100000000000001" customHeight="1" x14ac:dyDescent="0.25">
      <c r="B15" s="160" t="s">
        <v>366</v>
      </c>
      <c r="C15" s="186">
        <v>25</v>
      </c>
      <c r="D15" s="76">
        <v>11.36</v>
      </c>
      <c r="E15" s="197">
        <v>6</v>
      </c>
      <c r="F15" s="76">
        <v>4.1100000000000003</v>
      </c>
      <c r="G15" s="186">
        <v>0</v>
      </c>
      <c r="H15" s="76">
        <v>0</v>
      </c>
      <c r="I15" s="186">
        <v>5</v>
      </c>
      <c r="J15" s="76">
        <v>6.25</v>
      </c>
      <c r="K15" s="186">
        <v>1</v>
      </c>
      <c r="L15" s="167">
        <v>3.23</v>
      </c>
      <c r="M15" s="186">
        <v>0</v>
      </c>
      <c r="N15" s="76">
        <v>0</v>
      </c>
      <c r="O15" s="197">
        <v>0</v>
      </c>
      <c r="P15" s="76">
        <v>0</v>
      </c>
      <c r="Q15" s="197">
        <v>0</v>
      </c>
      <c r="R15" s="76">
        <v>0</v>
      </c>
      <c r="S15" s="197">
        <v>0</v>
      </c>
      <c r="T15" s="76">
        <v>0</v>
      </c>
      <c r="U15" s="150">
        <v>37</v>
      </c>
      <c r="V15" s="150">
        <v>5.35</v>
      </c>
    </row>
    <row r="16" spans="1:36" s="18" customFormat="1" ht="20.100000000000001" customHeight="1" x14ac:dyDescent="0.25">
      <c r="B16" s="160" t="s">
        <v>341</v>
      </c>
      <c r="C16" s="186">
        <v>54</v>
      </c>
      <c r="D16" s="76">
        <v>24.55</v>
      </c>
      <c r="E16" s="197">
        <v>28</v>
      </c>
      <c r="F16" s="76">
        <v>19.18</v>
      </c>
      <c r="G16" s="186">
        <v>25</v>
      </c>
      <c r="H16" s="76">
        <v>14.62</v>
      </c>
      <c r="I16" s="186">
        <v>8</v>
      </c>
      <c r="J16" s="76">
        <v>10</v>
      </c>
      <c r="K16" s="186">
        <v>13</v>
      </c>
      <c r="L16" s="167">
        <v>41.94</v>
      </c>
      <c r="M16" s="186">
        <v>0</v>
      </c>
      <c r="N16" s="76">
        <v>0</v>
      </c>
      <c r="O16" s="197">
        <v>0</v>
      </c>
      <c r="P16" s="76">
        <v>0</v>
      </c>
      <c r="Q16" s="197">
        <v>2</v>
      </c>
      <c r="R16" s="76">
        <v>20</v>
      </c>
      <c r="S16" s="197">
        <v>0</v>
      </c>
      <c r="T16" s="76">
        <v>0</v>
      </c>
      <c r="U16" s="150">
        <v>130</v>
      </c>
      <c r="V16" s="150">
        <v>18.809999999999999</v>
      </c>
    </row>
    <row r="17" spans="2:41" s="18" customFormat="1" ht="20.100000000000001" customHeight="1" x14ac:dyDescent="0.25">
      <c r="B17" s="159" t="s">
        <v>479</v>
      </c>
      <c r="C17" s="140">
        <v>0</v>
      </c>
      <c r="D17" s="135">
        <v>0</v>
      </c>
      <c r="E17" s="198">
        <v>2</v>
      </c>
      <c r="F17" s="135">
        <v>1.37</v>
      </c>
      <c r="G17" s="140">
        <v>12</v>
      </c>
      <c r="H17" s="135">
        <v>7.01</v>
      </c>
      <c r="I17" s="140">
        <v>9</v>
      </c>
      <c r="J17" s="135">
        <v>11.25</v>
      </c>
      <c r="K17" s="140">
        <v>0</v>
      </c>
      <c r="L17" s="169">
        <v>0</v>
      </c>
      <c r="M17" s="140">
        <v>0</v>
      </c>
      <c r="N17" s="135">
        <v>0</v>
      </c>
      <c r="O17" s="198">
        <v>0</v>
      </c>
      <c r="P17" s="135">
        <v>0</v>
      </c>
      <c r="Q17" s="198">
        <v>0</v>
      </c>
      <c r="R17" s="135">
        <v>0</v>
      </c>
      <c r="S17" s="198">
        <v>0</v>
      </c>
      <c r="T17" s="135">
        <v>0</v>
      </c>
      <c r="U17" s="187">
        <v>23</v>
      </c>
      <c r="V17" s="187">
        <v>3.33</v>
      </c>
    </row>
    <row r="18" spans="2:41" s="18" customFormat="1" ht="20.100000000000001" customHeight="1" x14ac:dyDescent="0.25">
      <c r="B18" s="160" t="s">
        <v>340</v>
      </c>
      <c r="C18" s="186">
        <v>0</v>
      </c>
      <c r="D18" s="76">
        <v>0</v>
      </c>
      <c r="E18" s="197">
        <v>0</v>
      </c>
      <c r="F18" s="76">
        <v>0</v>
      </c>
      <c r="G18" s="186">
        <v>2</v>
      </c>
      <c r="H18" s="76">
        <v>1.17</v>
      </c>
      <c r="I18" s="186">
        <v>1</v>
      </c>
      <c r="J18" s="76">
        <v>1.25</v>
      </c>
      <c r="K18" s="186">
        <v>0</v>
      </c>
      <c r="L18" s="167">
        <v>0</v>
      </c>
      <c r="M18" s="186">
        <v>0</v>
      </c>
      <c r="N18" s="76">
        <v>0</v>
      </c>
      <c r="O18" s="197">
        <v>0</v>
      </c>
      <c r="P18" s="76">
        <v>0</v>
      </c>
      <c r="Q18" s="197">
        <v>0</v>
      </c>
      <c r="R18" s="76">
        <v>0</v>
      </c>
      <c r="S18" s="197">
        <v>0</v>
      </c>
      <c r="T18" s="76">
        <v>0</v>
      </c>
      <c r="U18" s="150">
        <v>3</v>
      </c>
      <c r="V18" s="150">
        <v>0.43</v>
      </c>
    </row>
    <row r="19" spans="2:41" s="18" customFormat="1" ht="20.100000000000001" customHeight="1" x14ac:dyDescent="0.25">
      <c r="B19" s="160" t="s">
        <v>477</v>
      </c>
      <c r="C19" s="186">
        <v>0</v>
      </c>
      <c r="D19" s="76">
        <v>0</v>
      </c>
      <c r="E19" s="197">
        <v>2</v>
      </c>
      <c r="F19" s="76">
        <v>1.37</v>
      </c>
      <c r="G19" s="186">
        <v>3</v>
      </c>
      <c r="H19" s="76">
        <v>1.75</v>
      </c>
      <c r="I19" s="186">
        <v>1</v>
      </c>
      <c r="J19" s="76">
        <v>1.25</v>
      </c>
      <c r="K19" s="186">
        <v>0</v>
      </c>
      <c r="L19" s="167">
        <v>0</v>
      </c>
      <c r="M19" s="186">
        <v>0</v>
      </c>
      <c r="N19" s="76">
        <v>0</v>
      </c>
      <c r="O19" s="197">
        <v>0</v>
      </c>
      <c r="P19" s="76">
        <v>0</v>
      </c>
      <c r="Q19" s="197">
        <v>0</v>
      </c>
      <c r="R19" s="76">
        <v>0</v>
      </c>
      <c r="S19" s="197">
        <v>0</v>
      </c>
      <c r="T19" s="76">
        <v>0</v>
      </c>
      <c r="U19" s="150">
        <v>6</v>
      </c>
      <c r="V19" s="150">
        <v>0.87</v>
      </c>
    </row>
    <row r="20" spans="2:41" s="18" customFormat="1" ht="20.100000000000001" customHeight="1" x14ac:dyDescent="0.25">
      <c r="B20" s="160" t="s">
        <v>341</v>
      </c>
      <c r="C20" s="186">
        <v>0</v>
      </c>
      <c r="D20" s="76">
        <v>0</v>
      </c>
      <c r="E20" s="197">
        <v>0</v>
      </c>
      <c r="F20" s="76">
        <v>0</v>
      </c>
      <c r="G20" s="186">
        <v>7</v>
      </c>
      <c r="H20" s="76">
        <v>4.09</v>
      </c>
      <c r="I20" s="186">
        <v>7</v>
      </c>
      <c r="J20" s="76">
        <v>8.75</v>
      </c>
      <c r="K20" s="186">
        <v>0</v>
      </c>
      <c r="L20" s="167">
        <v>0</v>
      </c>
      <c r="M20" s="186">
        <v>0</v>
      </c>
      <c r="N20" s="76">
        <v>0</v>
      </c>
      <c r="O20" s="197">
        <v>0</v>
      </c>
      <c r="P20" s="76">
        <v>0</v>
      </c>
      <c r="Q20" s="197">
        <v>0</v>
      </c>
      <c r="R20" s="76">
        <v>0</v>
      </c>
      <c r="S20" s="197">
        <v>0</v>
      </c>
      <c r="T20" s="76">
        <v>0</v>
      </c>
      <c r="U20" s="150">
        <v>14</v>
      </c>
      <c r="V20" s="150">
        <v>2.0299999999999998</v>
      </c>
    </row>
    <row r="21" spans="2:41" s="18" customFormat="1" ht="20.100000000000001" customHeight="1" x14ac:dyDescent="0.25">
      <c r="B21" s="159" t="s">
        <v>374</v>
      </c>
      <c r="C21" s="140">
        <v>11</v>
      </c>
      <c r="D21" s="135">
        <v>5</v>
      </c>
      <c r="E21" s="198">
        <v>15</v>
      </c>
      <c r="F21" s="135">
        <v>10.27</v>
      </c>
      <c r="G21" s="140">
        <v>6</v>
      </c>
      <c r="H21" s="135">
        <v>3.5</v>
      </c>
      <c r="I21" s="140">
        <v>8</v>
      </c>
      <c r="J21" s="135">
        <v>10</v>
      </c>
      <c r="K21" s="140">
        <v>5</v>
      </c>
      <c r="L21" s="169">
        <v>16.13</v>
      </c>
      <c r="M21" s="140">
        <v>0</v>
      </c>
      <c r="N21" s="135">
        <v>0</v>
      </c>
      <c r="O21" s="198">
        <v>0</v>
      </c>
      <c r="P21" s="135">
        <v>0</v>
      </c>
      <c r="Q21" s="198">
        <v>0</v>
      </c>
      <c r="R21" s="135">
        <v>0</v>
      </c>
      <c r="S21" s="198">
        <v>0</v>
      </c>
      <c r="T21" s="135">
        <v>0</v>
      </c>
      <c r="U21" s="187">
        <v>45</v>
      </c>
      <c r="V21" s="187">
        <v>6.51</v>
      </c>
    </row>
    <row r="22" spans="2:41" s="18" customFormat="1" ht="20.100000000000001" customHeight="1" x14ac:dyDescent="0.25">
      <c r="B22" s="160" t="s">
        <v>340</v>
      </c>
      <c r="C22" s="186">
        <v>2</v>
      </c>
      <c r="D22" s="76">
        <v>0.91</v>
      </c>
      <c r="E22" s="197">
        <v>5</v>
      </c>
      <c r="F22" s="76">
        <v>3.42</v>
      </c>
      <c r="G22" s="186">
        <v>3</v>
      </c>
      <c r="H22" s="76">
        <v>1.75</v>
      </c>
      <c r="I22" s="186">
        <v>4</v>
      </c>
      <c r="J22" s="76">
        <v>5</v>
      </c>
      <c r="K22" s="186">
        <v>2</v>
      </c>
      <c r="L22" s="167">
        <v>6.45</v>
      </c>
      <c r="M22" s="186">
        <v>0</v>
      </c>
      <c r="N22" s="76">
        <v>0</v>
      </c>
      <c r="O22" s="197">
        <v>0</v>
      </c>
      <c r="P22" s="76">
        <v>0</v>
      </c>
      <c r="Q22" s="197">
        <v>0</v>
      </c>
      <c r="R22" s="76">
        <v>0</v>
      </c>
      <c r="S22" s="197">
        <v>0</v>
      </c>
      <c r="T22" s="76">
        <v>0</v>
      </c>
      <c r="U22" s="150">
        <v>16</v>
      </c>
      <c r="V22" s="150">
        <v>2.3199999999999998</v>
      </c>
    </row>
    <row r="23" spans="2:41" s="18" customFormat="1" ht="20.100000000000001" customHeight="1" x14ac:dyDescent="0.25">
      <c r="B23" s="160" t="s">
        <v>477</v>
      </c>
      <c r="C23" s="186">
        <v>7</v>
      </c>
      <c r="D23" s="76">
        <v>3.18</v>
      </c>
      <c r="E23" s="197">
        <v>8</v>
      </c>
      <c r="F23" s="76">
        <v>5.48</v>
      </c>
      <c r="G23" s="186">
        <v>2</v>
      </c>
      <c r="H23" s="76">
        <v>1.17</v>
      </c>
      <c r="I23" s="186">
        <v>2</v>
      </c>
      <c r="J23" s="76">
        <v>2.5</v>
      </c>
      <c r="K23" s="186">
        <v>3</v>
      </c>
      <c r="L23" s="167">
        <v>9.68</v>
      </c>
      <c r="M23" s="186">
        <v>0</v>
      </c>
      <c r="N23" s="76">
        <v>0</v>
      </c>
      <c r="O23" s="197">
        <v>0</v>
      </c>
      <c r="P23" s="76">
        <v>0</v>
      </c>
      <c r="Q23" s="197">
        <v>0</v>
      </c>
      <c r="R23" s="76">
        <v>0</v>
      </c>
      <c r="S23" s="197">
        <v>0</v>
      </c>
      <c r="T23" s="76">
        <v>0</v>
      </c>
      <c r="U23" s="150">
        <v>22</v>
      </c>
      <c r="V23" s="150">
        <v>3.18</v>
      </c>
    </row>
    <row r="24" spans="2:41" s="18" customFormat="1" ht="20.100000000000001" customHeight="1" x14ac:dyDescent="0.25">
      <c r="B24" s="160" t="s">
        <v>341</v>
      </c>
      <c r="C24" s="186">
        <v>2</v>
      </c>
      <c r="D24" s="76">
        <v>0.91</v>
      </c>
      <c r="E24" s="197">
        <v>2</v>
      </c>
      <c r="F24" s="76">
        <v>1.37</v>
      </c>
      <c r="G24" s="186">
        <v>1</v>
      </c>
      <c r="H24" s="76">
        <v>0.57999999999999996</v>
      </c>
      <c r="I24" s="186">
        <v>2</v>
      </c>
      <c r="J24" s="76">
        <v>2.5</v>
      </c>
      <c r="K24" s="186">
        <v>0</v>
      </c>
      <c r="L24" s="167">
        <v>0</v>
      </c>
      <c r="M24" s="186">
        <v>0</v>
      </c>
      <c r="N24" s="76">
        <v>0</v>
      </c>
      <c r="O24" s="197">
        <v>0</v>
      </c>
      <c r="P24" s="76">
        <v>0</v>
      </c>
      <c r="Q24" s="197">
        <v>0</v>
      </c>
      <c r="R24" s="76">
        <v>0</v>
      </c>
      <c r="S24" s="197">
        <v>0</v>
      </c>
      <c r="T24" s="76">
        <v>0</v>
      </c>
      <c r="U24" s="150">
        <v>7</v>
      </c>
      <c r="V24" s="150">
        <v>1.01</v>
      </c>
    </row>
    <row r="25" spans="2:41" s="18" customFormat="1" ht="20.100000000000001" customHeight="1" x14ac:dyDescent="0.25">
      <c r="B25" s="159" t="s">
        <v>469</v>
      </c>
      <c r="C25" s="140">
        <v>26</v>
      </c>
      <c r="D25" s="135">
        <v>11.81</v>
      </c>
      <c r="E25" s="198">
        <v>0</v>
      </c>
      <c r="F25" s="135">
        <v>0</v>
      </c>
      <c r="G25" s="140">
        <v>0</v>
      </c>
      <c r="H25" s="135">
        <v>0</v>
      </c>
      <c r="I25" s="140">
        <v>0</v>
      </c>
      <c r="J25" s="135">
        <v>0</v>
      </c>
      <c r="K25" s="140">
        <v>0</v>
      </c>
      <c r="L25" s="169">
        <v>0</v>
      </c>
      <c r="M25" s="140">
        <v>0</v>
      </c>
      <c r="N25" s="135">
        <v>0</v>
      </c>
      <c r="O25" s="198">
        <v>0</v>
      </c>
      <c r="P25" s="135">
        <v>0</v>
      </c>
      <c r="Q25" s="198">
        <v>0</v>
      </c>
      <c r="R25" s="135">
        <v>0</v>
      </c>
      <c r="S25" s="198">
        <v>0</v>
      </c>
      <c r="T25" s="135">
        <v>0</v>
      </c>
      <c r="U25" s="187">
        <v>26</v>
      </c>
      <c r="V25" s="187">
        <v>3.76</v>
      </c>
    </row>
    <row r="26" spans="2:41" s="18" customFormat="1" ht="20.100000000000001" customHeight="1" x14ac:dyDescent="0.25">
      <c r="B26" s="160" t="s">
        <v>477</v>
      </c>
      <c r="C26" s="186">
        <v>25</v>
      </c>
      <c r="D26" s="76">
        <v>11.36</v>
      </c>
      <c r="E26" s="197">
        <v>0</v>
      </c>
      <c r="F26" s="76">
        <v>0</v>
      </c>
      <c r="G26" s="186">
        <v>0</v>
      </c>
      <c r="H26" s="76">
        <v>0</v>
      </c>
      <c r="I26" s="186">
        <v>0</v>
      </c>
      <c r="J26" s="76">
        <v>0</v>
      </c>
      <c r="K26" s="186">
        <v>0</v>
      </c>
      <c r="L26" s="167">
        <v>0</v>
      </c>
      <c r="M26" s="186">
        <v>0</v>
      </c>
      <c r="N26" s="76">
        <v>0</v>
      </c>
      <c r="O26" s="197">
        <v>0</v>
      </c>
      <c r="P26" s="76">
        <v>0</v>
      </c>
      <c r="Q26" s="197">
        <v>0</v>
      </c>
      <c r="R26" s="76">
        <v>0</v>
      </c>
      <c r="S26" s="197">
        <v>0</v>
      </c>
      <c r="T26" s="76">
        <v>0</v>
      </c>
      <c r="U26" s="150">
        <v>25</v>
      </c>
      <c r="V26" s="150">
        <v>3.62</v>
      </c>
    </row>
    <row r="27" spans="2:41" s="18" customFormat="1" ht="20.100000000000001" customHeight="1" x14ac:dyDescent="0.25">
      <c r="B27" s="160" t="s">
        <v>341</v>
      </c>
      <c r="C27" s="186">
        <v>1</v>
      </c>
      <c r="D27" s="76">
        <v>0.45</v>
      </c>
      <c r="E27" s="197">
        <v>0</v>
      </c>
      <c r="F27" s="76">
        <v>0</v>
      </c>
      <c r="G27" s="186">
        <v>0</v>
      </c>
      <c r="H27" s="76">
        <v>0</v>
      </c>
      <c r="I27" s="186">
        <v>0</v>
      </c>
      <c r="J27" s="76">
        <v>0</v>
      </c>
      <c r="K27" s="186">
        <v>0</v>
      </c>
      <c r="L27" s="167">
        <v>0</v>
      </c>
      <c r="M27" s="186">
        <v>0</v>
      </c>
      <c r="N27" s="76">
        <v>0</v>
      </c>
      <c r="O27" s="197">
        <v>0</v>
      </c>
      <c r="P27" s="76">
        <v>0</v>
      </c>
      <c r="Q27" s="197">
        <v>0</v>
      </c>
      <c r="R27" s="76">
        <v>0</v>
      </c>
      <c r="S27" s="197">
        <v>0</v>
      </c>
      <c r="T27" s="76">
        <v>0</v>
      </c>
      <c r="U27" s="150">
        <v>1</v>
      </c>
      <c r="V27" s="150">
        <v>0.14000000000000001</v>
      </c>
    </row>
    <row r="28" spans="2:41" s="18" customFormat="1" ht="20.100000000000001" customHeight="1" x14ac:dyDescent="0.25">
      <c r="B28" s="159" t="s">
        <v>578</v>
      </c>
      <c r="C28" s="140">
        <v>0</v>
      </c>
      <c r="D28" s="135">
        <v>0</v>
      </c>
      <c r="E28" s="198">
        <v>0</v>
      </c>
      <c r="F28" s="135">
        <v>0</v>
      </c>
      <c r="G28" s="140">
        <v>3</v>
      </c>
      <c r="H28" s="135">
        <v>1.74</v>
      </c>
      <c r="I28" s="140">
        <v>30</v>
      </c>
      <c r="J28" s="135">
        <v>37.5</v>
      </c>
      <c r="K28" s="140">
        <v>6</v>
      </c>
      <c r="L28" s="169">
        <v>19.36</v>
      </c>
      <c r="M28" s="140">
        <v>15</v>
      </c>
      <c r="N28" s="135">
        <v>100</v>
      </c>
      <c r="O28" s="140">
        <v>15</v>
      </c>
      <c r="P28" s="135">
        <v>99.99</v>
      </c>
      <c r="Q28" s="140">
        <v>8</v>
      </c>
      <c r="R28" s="135">
        <v>80</v>
      </c>
      <c r="S28" s="198">
        <v>3</v>
      </c>
      <c r="T28" s="135">
        <v>100</v>
      </c>
      <c r="U28" s="187">
        <v>80</v>
      </c>
      <c r="V28" s="187">
        <v>11.58</v>
      </c>
    </row>
    <row r="29" spans="2:41" s="18" customFormat="1" ht="20.100000000000001" customHeight="1" x14ac:dyDescent="0.25">
      <c r="B29" s="160" t="s">
        <v>340</v>
      </c>
      <c r="C29" s="186">
        <v>0</v>
      </c>
      <c r="D29" s="76">
        <v>0</v>
      </c>
      <c r="E29" s="197">
        <v>0</v>
      </c>
      <c r="F29" s="76">
        <v>0</v>
      </c>
      <c r="G29" s="186">
        <v>1</v>
      </c>
      <c r="H29" s="76">
        <v>0.57999999999999996</v>
      </c>
      <c r="I29" s="186">
        <v>4</v>
      </c>
      <c r="J29" s="76">
        <v>5</v>
      </c>
      <c r="K29" s="186">
        <v>1</v>
      </c>
      <c r="L29" s="167">
        <v>3.23</v>
      </c>
      <c r="M29" s="186">
        <v>1</v>
      </c>
      <c r="N29" s="76">
        <v>6.67</v>
      </c>
      <c r="O29" s="186">
        <v>2</v>
      </c>
      <c r="P29" s="76">
        <v>13.33</v>
      </c>
      <c r="Q29" s="186">
        <v>1</v>
      </c>
      <c r="R29" s="76">
        <v>10</v>
      </c>
      <c r="S29" s="197">
        <v>0</v>
      </c>
      <c r="T29" s="76">
        <v>0</v>
      </c>
      <c r="U29" s="150">
        <v>10</v>
      </c>
      <c r="V29" s="150">
        <v>1.45</v>
      </c>
    </row>
    <row r="30" spans="2:41" s="18" customFormat="1" ht="20.100000000000001" customHeight="1" x14ac:dyDescent="0.25">
      <c r="B30" s="160" t="s">
        <v>477</v>
      </c>
      <c r="C30" s="186">
        <v>0</v>
      </c>
      <c r="D30" s="192">
        <v>0</v>
      </c>
      <c r="E30" s="197">
        <v>0</v>
      </c>
      <c r="F30" s="192">
        <v>0</v>
      </c>
      <c r="G30" s="186">
        <v>1</v>
      </c>
      <c r="H30" s="192">
        <v>0.57999999999999996</v>
      </c>
      <c r="I30" s="186">
        <v>11</v>
      </c>
      <c r="J30" s="192">
        <v>13.75</v>
      </c>
      <c r="K30" s="186">
        <v>2</v>
      </c>
      <c r="L30" s="186">
        <v>6.45</v>
      </c>
      <c r="M30" s="186">
        <v>9</v>
      </c>
      <c r="N30" s="192">
        <v>60</v>
      </c>
      <c r="O30" s="186">
        <v>5</v>
      </c>
      <c r="P30" s="192">
        <v>33.33</v>
      </c>
      <c r="Q30" s="186">
        <v>5</v>
      </c>
      <c r="R30" s="192">
        <v>50</v>
      </c>
      <c r="S30" s="197">
        <v>3</v>
      </c>
      <c r="T30" s="192">
        <v>100</v>
      </c>
      <c r="U30" s="186">
        <v>36</v>
      </c>
      <c r="V30" s="186">
        <v>5.21</v>
      </c>
      <c r="W30" s="189"/>
      <c r="X30" s="190"/>
      <c r="Y30" s="189"/>
      <c r="Z30" s="190"/>
      <c r="AA30" s="189"/>
      <c r="AB30" s="190"/>
      <c r="AC30" s="189"/>
      <c r="AD30" s="190"/>
      <c r="AE30" s="189"/>
      <c r="AF30" s="190"/>
      <c r="AG30" s="189"/>
      <c r="AH30" s="190"/>
      <c r="AI30" s="189"/>
      <c r="AJ30" s="190"/>
      <c r="AK30" s="188"/>
      <c r="AL30" s="186"/>
      <c r="AM30" s="167"/>
      <c r="AN30" s="150"/>
      <c r="AO30" s="150"/>
    </row>
    <row r="31" spans="2:41" s="18" customFormat="1" ht="20.100000000000001" customHeight="1" x14ac:dyDescent="0.25">
      <c r="B31" s="160" t="s">
        <v>366</v>
      </c>
      <c r="C31" s="186">
        <v>0</v>
      </c>
      <c r="D31" s="76">
        <v>0</v>
      </c>
      <c r="E31" s="197">
        <v>0</v>
      </c>
      <c r="F31" s="76">
        <v>0</v>
      </c>
      <c r="G31" s="186">
        <v>0</v>
      </c>
      <c r="H31" s="76">
        <v>0</v>
      </c>
      <c r="I31" s="186">
        <v>1</v>
      </c>
      <c r="J31" s="76">
        <v>1.25</v>
      </c>
      <c r="K31" s="186">
        <v>1</v>
      </c>
      <c r="L31" s="167">
        <v>3.23</v>
      </c>
      <c r="M31" s="186">
        <v>2</v>
      </c>
      <c r="N31" s="76">
        <v>13.33</v>
      </c>
      <c r="O31" s="186">
        <v>5</v>
      </c>
      <c r="P31" s="76">
        <v>33.33</v>
      </c>
      <c r="Q31" s="186">
        <v>1</v>
      </c>
      <c r="R31" s="76">
        <v>10</v>
      </c>
      <c r="S31" s="197">
        <v>0</v>
      </c>
      <c r="T31" s="76">
        <v>0</v>
      </c>
      <c r="U31" s="150">
        <v>10</v>
      </c>
      <c r="V31" s="150">
        <v>1.45</v>
      </c>
    </row>
    <row r="32" spans="2:41" s="18" customFormat="1" ht="20.100000000000001" customHeight="1" x14ac:dyDescent="0.25">
      <c r="B32" s="160" t="s">
        <v>341</v>
      </c>
      <c r="C32" s="186">
        <v>0</v>
      </c>
      <c r="D32" s="76">
        <v>0</v>
      </c>
      <c r="E32" s="197">
        <v>0</v>
      </c>
      <c r="F32" s="76">
        <v>0</v>
      </c>
      <c r="G32" s="186">
        <v>1</v>
      </c>
      <c r="H32" s="76">
        <v>0.57999999999999996</v>
      </c>
      <c r="I32" s="186">
        <v>14</v>
      </c>
      <c r="J32" s="76">
        <v>17.5</v>
      </c>
      <c r="K32" s="186">
        <v>2</v>
      </c>
      <c r="L32" s="167">
        <v>6.45</v>
      </c>
      <c r="M32" s="186">
        <v>3</v>
      </c>
      <c r="N32" s="76">
        <v>20</v>
      </c>
      <c r="O32" s="186">
        <v>3</v>
      </c>
      <c r="P32" s="76">
        <v>20</v>
      </c>
      <c r="Q32" s="186">
        <v>1</v>
      </c>
      <c r="R32" s="76">
        <v>10</v>
      </c>
      <c r="S32" s="197">
        <v>0</v>
      </c>
      <c r="T32" s="76">
        <v>0</v>
      </c>
      <c r="U32" s="150">
        <v>24</v>
      </c>
      <c r="V32" s="150">
        <v>3.47</v>
      </c>
    </row>
    <row r="33" spans="2:22" s="18" customFormat="1" ht="20.100000000000001" customHeight="1" x14ac:dyDescent="0.25">
      <c r="B33" s="159" t="s">
        <v>346</v>
      </c>
      <c r="C33" s="140">
        <v>0</v>
      </c>
      <c r="D33" s="135">
        <v>0</v>
      </c>
      <c r="E33" s="198">
        <v>0</v>
      </c>
      <c r="F33" s="135">
        <v>0</v>
      </c>
      <c r="G33" s="140">
        <v>0</v>
      </c>
      <c r="H33" s="135">
        <v>0</v>
      </c>
      <c r="I33" s="140">
        <v>1</v>
      </c>
      <c r="J33" s="135">
        <v>1.25</v>
      </c>
      <c r="K33" s="198">
        <v>0</v>
      </c>
      <c r="L33" s="194">
        <v>0</v>
      </c>
      <c r="M33" s="198">
        <v>0</v>
      </c>
      <c r="N33" s="135">
        <v>0</v>
      </c>
      <c r="O33" s="198">
        <v>0</v>
      </c>
      <c r="P33" s="135">
        <v>0</v>
      </c>
      <c r="Q33" s="196">
        <v>0</v>
      </c>
      <c r="R33" s="135">
        <v>0</v>
      </c>
      <c r="S33" s="198">
        <v>0</v>
      </c>
      <c r="T33" s="135">
        <v>0</v>
      </c>
      <c r="U33" s="187">
        <v>1</v>
      </c>
      <c r="V33" s="187">
        <v>0.14000000000000001</v>
      </c>
    </row>
    <row r="34" spans="2:22" s="18" customFormat="1" ht="20.100000000000001" customHeight="1" x14ac:dyDescent="0.25">
      <c r="B34" s="160" t="s">
        <v>477</v>
      </c>
      <c r="C34" s="186">
        <v>0</v>
      </c>
      <c r="D34" s="76">
        <v>0</v>
      </c>
      <c r="E34" s="197">
        <v>0</v>
      </c>
      <c r="F34" s="76">
        <v>0</v>
      </c>
      <c r="G34" s="186">
        <v>0</v>
      </c>
      <c r="H34" s="76">
        <v>0</v>
      </c>
      <c r="I34" s="186">
        <v>1</v>
      </c>
      <c r="J34" s="76">
        <v>1.25</v>
      </c>
      <c r="K34" s="197">
        <v>0</v>
      </c>
      <c r="L34" s="195">
        <v>0</v>
      </c>
      <c r="M34" s="197">
        <v>0</v>
      </c>
      <c r="N34" s="76">
        <v>0</v>
      </c>
      <c r="O34" s="197">
        <v>0</v>
      </c>
      <c r="P34" s="76">
        <v>0</v>
      </c>
      <c r="Q34" s="193">
        <v>0</v>
      </c>
      <c r="R34" s="76">
        <v>0</v>
      </c>
      <c r="S34" s="197">
        <v>0</v>
      </c>
      <c r="T34" s="76">
        <v>0</v>
      </c>
      <c r="U34" s="150">
        <v>1</v>
      </c>
      <c r="V34" s="150">
        <v>0.14000000000000001</v>
      </c>
    </row>
    <row r="35" spans="2:22" s="18" customFormat="1" ht="20.100000000000001" customHeight="1" x14ac:dyDescent="0.25">
      <c r="B35" s="159" t="s">
        <v>347</v>
      </c>
      <c r="C35" s="140">
        <v>0</v>
      </c>
      <c r="D35" s="135">
        <v>0</v>
      </c>
      <c r="E35" s="198">
        <v>0</v>
      </c>
      <c r="F35" s="135">
        <v>0</v>
      </c>
      <c r="G35" s="140">
        <v>0</v>
      </c>
      <c r="H35" s="135">
        <v>0</v>
      </c>
      <c r="I35" s="140">
        <v>1</v>
      </c>
      <c r="J35" s="135">
        <v>1.25</v>
      </c>
      <c r="K35" s="198">
        <v>0</v>
      </c>
      <c r="L35" s="194">
        <v>0</v>
      </c>
      <c r="M35" s="198">
        <v>0</v>
      </c>
      <c r="N35" s="135">
        <v>0</v>
      </c>
      <c r="O35" s="198">
        <v>0</v>
      </c>
      <c r="P35" s="135">
        <v>0</v>
      </c>
      <c r="Q35" s="196">
        <v>0</v>
      </c>
      <c r="R35" s="135">
        <v>0</v>
      </c>
      <c r="S35" s="198">
        <v>0</v>
      </c>
      <c r="T35" s="135">
        <v>0</v>
      </c>
      <c r="U35" s="187">
        <v>1</v>
      </c>
      <c r="V35" s="187">
        <v>0.14000000000000001</v>
      </c>
    </row>
    <row r="36" spans="2:22" s="18" customFormat="1" ht="20.100000000000001" customHeight="1" x14ac:dyDescent="0.25">
      <c r="B36" s="160" t="s">
        <v>477</v>
      </c>
      <c r="C36" s="186">
        <v>0</v>
      </c>
      <c r="D36" s="76">
        <v>0</v>
      </c>
      <c r="E36" s="197">
        <v>0</v>
      </c>
      <c r="F36" s="76">
        <v>0</v>
      </c>
      <c r="G36" s="186">
        <v>0</v>
      </c>
      <c r="H36" s="76">
        <v>0</v>
      </c>
      <c r="I36" s="186">
        <v>1</v>
      </c>
      <c r="J36" s="76">
        <v>1.25</v>
      </c>
      <c r="K36" s="197">
        <v>0</v>
      </c>
      <c r="L36" s="195">
        <v>0</v>
      </c>
      <c r="M36" s="197">
        <v>0</v>
      </c>
      <c r="N36" s="76">
        <v>0</v>
      </c>
      <c r="O36" s="197">
        <v>0</v>
      </c>
      <c r="P36" s="76">
        <v>0</v>
      </c>
      <c r="Q36" s="193">
        <v>0</v>
      </c>
      <c r="R36" s="76">
        <v>0</v>
      </c>
      <c r="S36" s="197">
        <v>0</v>
      </c>
      <c r="T36" s="76">
        <v>0</v>
      </c>
      <c r="U36" s="150">
        <v>1</v>
      </c>
      <c r="V36" s="150">
        <v>0.14000000000000001</v>
      </c>
    </row>
    <row r="37" spans="2:22" s="18" customFormat="1" ht="20.100000000000001" customHeight="1" x14ac:dyDescent="0.25">
      <c r="B37" s="159" t="s">
        <v>345</v>
      </c>
      <c r="C37" s="140">
        <v>1</v>
      </c>
      <c r="D37" s="135">
        <v>0.45</v>
      </c>
      <c r="E37" s="198">
        <v>25</v>
      </c>
      <c r="F37" s="135">
        <v>17.11</v>
      </c>
      <c r="G37" s="140">
        <v>70</v>
      </c>
      <c r="H37" s="135">
        <v>40.93</v>
      </c>
      <c r="I37" s="140">
        <v>0</v>
      </c>
      <c r="J37" s="135">
        <v>0</v>
      </c>
      <c r="K37" s="198">
        <v>0</v>
      </c>
      <c r="L37" s="194">
        <v>0</v>
      </c>
      <c r="M37" s="198">
        <v>0</v>
      </c>
      <c r="N37" s="135">
        <v>0</v>
      </c>
      <c r="O37" s="198">
        <v>0</v>
      </c>
      <c r="P37" s="135">
        <v>0</v>
      </c>
      <c r="Q37" s="196">
        <v>0</v>
      </c>
      <c r="R37" s="135">
        <v>0</v>
      </c>
      <c r="S37" s="198">
        <v>0</v>
      </c>
      <c r="T37" s="135">
        <v>0</v>
      </c>
      <c r="U37" s="187">
        <v>96</v>
      </c>
      <c r="V37" s="187">
        <v>13.89</v>
      </c>
    </row>
    <row r="38" spans="2:22" s="18" customFormat="1" ht="20.100000000000001" customHeight="1" x14ac:dyDescent="0.25">
      <c r="B38" s="160" t="s">
        <v>340</v>
      </c>
      <c r="C38" s="186">
        <v>0</v>
      </c>
      <c r="D38" s="76">
        <v>0</v>
      </c>
      <c r="E38" s="197">
        <v>3</v>
      </c>
      <c r="F38" s="76">
        <v>2.0499999999999998</v>
      </c>
      <c r="G38" s="186">
        <v>7</v>
      </c>
      <c r="H38" s="76">
        <v>4.09</v>
      </c>
      <c r="I38" s="186">
        <v>0</v>
      </c>
      <c r="J38" s="76">
        <v>0</v>
      </c>
      <c r="K38" s="197">
        <v>0</v>
      </c>
      <c r="L38" s="195">
        <v>0</v>
      </c>
      <c r="M38" s="197">
        <v>0</v>
      </c>
      <c r="N38" s="76">
        <v>0</v>
      </c>
      <c r="O38" s="197">
        <v>0</v>
      </c>
      <c r="P38" s="76">
        <v>0</v>
      </c>
      <c r="Q38" s="193">
        <v>0</v>
      </c>
      <c r="R38" s="76">
        <v>0</v>
      </c>
      <c r="S38" s="197">
        <v>0</v>
      </c>
      <c r="T38" s="76">
        <v>0</v>
      </c>
      <c r="U38" s="150">
        <v>10</v>
      </c>
      <c r="V38" s="150">
        <v>1.45</v>
      </c>
    </row>
    <row r="39" spans="2:22" s="18" customFormat="1" ht="20.100000000000001" customHeight="1" x14ac:dyDescent="0.25">
      <c r="B39" s="160" t="s">
        <v>477</v>
      </c>
      <c r="C39" s="186">
        <v>1</v>
      </c>
      <c r="D39" s="76">
        <v>0.45</v>
      </c>
      <c r="E39" s="197">
        <v>17</v>
      </c>
      <c r="F39" s="76">
        <v>11.64</v>
      </c>
      <c r="G39" s="186">
        <v>42</v>
      </c>
      <c r="H39" s="76">
        <v>24.56</v>
      </c>
      <c r="I39" s="186">
        <v>0</v>
      </c>
      <c r="J39" s="76">
        <v>0</v>
      </c>
      <c r="K39" s="197">
        <v>0</v>
      </c>
      <c r="L39" s="195">
        <v>0</v>
      </c>
      <c r="M39" s="197">
        <v>0</v>
      </c>
      <c r="N39" s="76">
        <v>0</v>
      </c>
      <c r="O39" s="197">
        <v>0</v>
      </c>
      <c r="P39" s="76">
        <v>0</v>
      </c>
      <c r="Q39" s="193">
        <v>0</v>
      </c>
      <c r="R39" s="76">
        <v>0</v>
      </c>
      <c r="S39" s="197">
        <v>0</v>
      </c>
      <c r="T39" s="76">
        <v>0</v>
      </c>
      <c r="U39" s="150">
        <v>60</v>
      </c>
      <c r="V39" s="150">
        <v>8.68</v>
      </c>
    </row>
    <row r="40" spans="2:22" s="18" customFormat="1" ht="20.100000000000001" customHeight="1" x14ac:dyDescent="0.25">
      <c r="B40" s="160" t="s">
        <v>366</v>
      </c>
      <c r="C40" s="186">
        <v>0</v>
      </c>
      <c r="D40" s="76">
        <v>0</v>
      </c>
      <c r="E40" s="197">
        <v>0</v>
      </c>
      <c r="F40" s="76">
        <v>0</v>
      </c>
      <c r="G40" s="186">
        <v>3</v>
      </c>
      <c r="H40" s="76">
        <v>1.75</v>
      </c>
      <c r="I40" s="186">
        <v>0</v>
      </c>
      <c r="J40" s="76">
        <v>0</v>
      </c>
      <c r="K40" s="197">
        <v>0</v>
      </c>
      <c r="L40" s="195">
        <v>0</v>
      </c>
      <c r="M40" s="197">
        <v>0</v>
      </c>
      <c r="N40" s="76">
        <v>0</v>
      </c>
      <c r="O40" s="197">
        <v>0</v>
      </c>
      <c r="P40" s="76">
        <v>0</v>
      </c>
      <c r="Q40" s="193">
        <v>0</v>
      </c>
      <c r="R40" s="76">
        <v>0</v>
      </c>
      <c r="S40" s="197">
        <v>0</v>
      </c>
      <c r="T40" s="76">
        <v>0</v>
      </c>
      <c r="U40" s="150">
        <v>3</v>
      </c>
      <c r="V40" s="150">
        <v>0.43</v>
      </c>
    </row>
    <row r="41" spans="2:22" s="18" customFormat="1" ht="20.100000000000001" customHeight="1" x14ac:dyDescent="0.25">
      <c r="B41" s="160" t="s">
        <v>341</v>
      </c>
      <c r="C41" s="186">
        <v>0</v>
      </c>
      <c r="D41" s="76">
        <v>0</v>
      </c>
      <c r="E41" s="197">
        <v>5</v>
      </c>
      <c r="F41" s="76">
        <v>3.42</v>
      </c>
      <c r="G41" s="186">
        <v>18</v>
      </c>
      <c r="H41" s="76">
        <v>10.53</v>
      </c>
      <c r="I41" s="186">
        <v>0</v>
      </c>
      <c r="J41" s="76">
        <v>0</v>
      </c>
      <c r="K41" s="197">
        <v>0</v>
      </c>
      <c r="L41" s="195">
        <v>0</v>
      </c>
      <c r="M41" s="197">
        <v>0</v>
      </c>
      <c r="N41" s="76">
        <v>0</v>
      </c>
      <c r="O41" s="197">
        <v>0</v>
      </c>
      <c r="P41" s="76">
        <v>0</v>
      </c>
      <c r="Q41" s="193">
        <v>0</v>
      </c>
      <c r="R41" s="76">
        <v>0</v>
      </c>
      <c r="S41" s="197">
        <v>0</v>
      </c>
      <c r="T41" s="76">
        <v>0</v>
      </c>
      <c r="U41" s="150">
        <v>23</v>
      </c>
      <c r="V41" s="150">
        <v>3.33</v>
      </c>
    </row>
    <row r="42" spans="2:22" s="18" customFormat="1" ht="20.100000000000001" customHeight="1" x14ac:dyDescent="0.25">
      <c r="B42" s="159" t="s">
        <v>344</v>
      </c>
      <c r="C42" s="140">
        <v>14</v>
      </c>
      <c r="D42" s="135">
        <v>6.35</v>
      </c>
      <c r="E42" s="198">
        <v>34</v>
      </c>
      <c r="F42" s="135">
        <v>23.29</v>
      </c>
      <c r="G42" s="140">
        <v>0</v>
      </c>
      <c r="H42" s="135">
        <v>0</v>
      </c>
      <c r="I42" s="140">
        <v>0</v>
      </c>
      <c r="J42" s="135">
        <v>0</v>
      </c>
      <c r="K42" s="198">
        <v>0</v>
      </c>
      <c r="L42" s="194">
        <v>0</v>
      </c>
      <c r="M42" s="198">
        <v>0</v>
      </c>
      <c r="N42" s="135">
        <v>0</v>
      </c>
      <c r="O42" s="198">
        <v>0</v>
      </c>
      <c r="P42" s="135">
        <v>0</v>
      </c>
      <c r="Q42" s="196">
        <v>0</v>
      </c>
      <c r="R42" s="135">
        <v>0</v>
      </c>
      <c r="S42" s="198">
        <v>0</v>
      </c>
      <c r="T42" s="135">
        <v>0</v>
      </c>
      <c r="U42" s="187">
        <v>48</v>
      </c>
      <c r="V42" s="187">
        <v>6.94</v>
      </c>
    </row>
    <row r="43" spans="2:22" s="18" customFormat="1" ht="20.100000000000001" customHeight="1" x14ac:dyDescent="0.25">
      <c r="B43" s="160" t="s">
        <v>340</v>
      </c>
      <c r="C43" s="186">
        <v>1</v>
      </c>
      <c r="D43" s="76">
        <v>0.45</v>
      </c>
      <c r="E43" s="186">
        <v>4</v>
      </c>
      <c r="F43" s="76">
        <v>2.74</v>
      </c>
      <c r="G43" s="186">
        <v>0</v>
      </c>
      <c r="H43" s="76">
        <v>0</v>
      </c>
      <c r="I43" s="186">
        <v>0</v>
      </c>
      <c r="J43" s="76">
        <v>0</v>
      </c>
      <c r="K43" s="197">
        <v>0</v>
      </c>
      <c r="L43" s="195">
        <v>0</v>
      </c>
      <c r="M43" s="197">
        <v>0</v>
      </c>
      <c r="N43" s="76">
        <v>0</v>
      </c>
      <c r="O43" s="197">
        <v>0</v>
      </c>
      <c r="P43" s="76">
        <v>0</v>
      </c>
      <c r="Q43" s="193">
        <v>0</v>
      </c>
      <c r="R43" s="76">
        <v>0</v>
      </c>
      <c r="S43" s="197">
        <v>0</v>
      </c>
      <c r="T43" s="76">
        <v>0</v>
      </c>
      <c r="U43" s="150">
        <v>5</v>
      </c>
      <c r="V43" s="150">
        <v>0.72</v>
      </c>
    </row>
    <row r="44" spans="2:22" s="18" customFormat="1" ht="20.100000000000001" customHeight="1" x14ac:dyDescent="0.25">
      <c r="B44" s="160" t="s">
        <v>477</v>
      </c>
      <c r="C44" s="186">
        <v>3</v>
      </c>
      <c r="D44" s="76">
        <v>1.36</v>
      </c>
      <c r="E44" s="186">
        <v>18</v>
      </c>
      <c r="F44" s="76">
        <v>12.33</v>
      </c>
      <c r="G44" s="186">
        <v>0</v>
      </c>
      <c r="H44" s="76">
        <v>0</v>
      </c>
      <c r="I44" s="186">
        <v>0</v>
      </c>
      <c r="J44" s="76">
        <v>0</v>
      </c>
      <c r="K44" s="197">
        <v>0</v>
      </c>
      <c r="L44" s="195">
        <v>0</v>
      </c>
      <c r="M44" s="197">
        <v>0</v>
      </c>
      <c r="N44" s="76">
        <v>0</v>
      </c>
      <c r="O44" s="197">
        <v>0</v>
      </c>
      <c r="P44" s="76">
        <v>0</v>
      </c>
      <c r="Q44" s="193">
        <v>0</v>
      </c>
      <c r="R44" s="76">
        <v>0</v>
      </c>
      <c r="S44" s="197">
        <v>0</v>
      </c>
      <c r="T44" s="76">
        <v>0</v>
      </c>
      <c r="U44" s="150">
        <v>21</v>
      </c>
      <c r="V44" s="150">
        <v>3.04</v>
      </c>
    </row>
    <row r="45" spans="2:22" s="18" customFormat="1" ht="20.100000000000001" customHeight="1" x14ac:dyDescent="0.25">
      <c r="B45" s="160" t="s">
        <v>366</v>
      </c>
      <c r="C45" s="186">
        <v>1</v>
      </c>
      <c r="D45" s="76">
        <v>0.45</v>
      </c>
      <c r="E45" s="186">
        <v>2</v>
      </c>
      <c r="F45" s="76">
        <v>1.37</v>
      </c>
      <c r="G45" s="186">
        <v>0</v>
      </c>
      <c r="H45" s="76">
        <v>0</v>
      </c>
      <c r="I45" s="186">
        <v>0</v>
      </c>
      <c r="J45" s="76">
        <v>0</v>
      </c>
      <c r="K45" s="197">
        <v>0</v>
      </c>
      <c r="L45" s="195">
        <v>0</v>
      </c>
      <c r="M45" s="197">
        <v>0</v>
      </c>
      <c r="N45" s="76">
        <v>0</v>
      </c>
      <c r="O45" s="197">
        <v>0</v>
      </c>
      <c r="P45" s="76">
        <v>0</v>
      </c>
      <c r="Q45" s="193">
        <v>0</v>
      </c>
      <c r="R45" s="76">
        <v>0</v>
      </c>
      <c r="S45" s="197">
        <v>0</v>
      </c>
      <c r="T45" s="76">
        <v>0</v>
      </c>
      <c r="U45" s="150">
        <v>3</v>
      </c>
      <c r="V45" s="150">
        <v>0.43</v>
      </c>
    </row>
    <row r="46" spans="2:22" s="18" customFormat="1" ht="20.100000000000001" customHeight="1" x14ac:dyDescent="0.25">
      <c r="B46" s="160" t="s">
        <v>341</v>
      </c>
      <c r="C46" s="186">
        <v>9</v>
      </c>
      <c r="D46" s="76">
        <v>4.09</v>
      </c>
      <c r="E46" s="186">
        <v>10</v>
      </c>
      <c r="F46" s="76">
        <v>6.85</v>
      </c>
      <c r="G46" s="186">
        <v>0</v>
      </c>
      <c r="H46" s="76">
        <v>0</v>
      </c>
      <c r="I46" s="186">
        <v>0</v>
      </c>
      <c r="J46" s="76">
        <v>0</v>
      </c>
      <c r="K46" s="197">
        <v>0</v>
      </c>
      <c r="L46" s="195">
        <v>0</v>
      </c>
      <c r="M46" s="197">
        <v>0</v>
      </c>
      <c r="N46" s="76">
        <v>0</v>
      </c>
      <c r="O46" s="197">
        <v>0</v>
      </c>
      <c r="P46" s="76">
        <v>0</v>
      </c>
      <c r="Q46" s="193">
        <v>0</v>
      </c>
      <c r="R46" s="76">
        <v>0</v>
      </c>
      <c r="S46" s="197">
        <v>0</v>
      </c>
      <c r="T46" s="76">
        <v>0</v>
      </c>
      <c r="U46" s="150">
        <v>19</v>
      </c>
      <c r="V46" s="150">
        <v>2.75</v>
      </c>
    </row>
    <row r="47" spans="2:22" s="18" customFormat="1" ht="20.100000000000001" customHeight="1" x14ac:dyDescent="0.25">
      <c r="B47" s="191" t="s">
        <v>62</v>
      </c>
      <c r="C47" s="142">
        <v>220</v>
      </c>
      <c r="D47" s="182">
        <v>100</v>
      </c>
      <c r="E47" s="142">
        <v>146</v>
      </c>
      <c r="F47" s="77">
        <v>100</v>
      </c>
      <c r="G47" s="142">
        <v>171</v>
      </c>
      <c r="H47" s="77">
        <v>100</v>
      </c>
      <c r="I47" s="142">
        <v>80</v>
      </c>
      <c r="J47" s="77">
        <v>100</v>
      </c>
      <c r="K47" s="142">
        <v>31</v>
      </c>
      <c r="L47" s="182">
        <v>100</v>
      </c>
      <c r="M47" s="142">
        <v>15</v>
      </c>
      <c r="N47" s="77">
        <v>100</v>
      </c>
      <c r="O47" s="142">
        <v>15</v>
      </c>
      <c r="P47" s="77">
        <v>100</v>
      </c>
      <c r="Q47" s="142">
        <v>10</v>
      </c>
      <c r="R47" s="77">
        <v>100</v>
      </c>
      <c r="S47" s="142">
        <v>3</v>
      </c>
      <c r="T47" s="77">
        <v>100</v>
      </c>
      <c r="U47" s="175">
        <v>691</v>
      </c>
      <c r="V47" s="175">
        <v>100</v>
      </c>
    </row>
    <row r="48" spans="2:22" s="18" customFormat="1" ht="20.100000000000001" hidden="1" customHeight="1" x14ac:dyDescent="0.2">
      <c r="B48" s="104"/>
      <c r="C48" s="105"/>
      <c r="D48" s="101"/>
      <c r="E48" s="105"/>
      <c r="F48" s="101"/>
      <c r="G48" s="105"/>
      <c r="H48" s="101"/>
      <c r="I48" s="105"/>
      <c r="J48" s="101"/>
      <c r="K48" s="105"/>
      <c r="L48" s="101"/>
      <c r="M48" s="101"/>
      <c r="N48" s="101"/>
      <c r="O48" s="101"/>
      <c r="P48" s="101"/>
      <c r="Q48" s="101"/>
      <c r="R48" s="105"/>
      <c r="S48" s="101"/>
      <c r="T48" s="105"/>
    </row>
    <row r="49" spans="2:20" s="18" customFormat="1" ht="20.100000000000001" hidden="1" customHeight="1" x14ac:dyDescent="0.2">
      <c r="B49" s="104"/>
      <c r="C49" s="105"/>
      <c r="D49" s="101"/>
      <c r="E49" s="105"/>
      <c r="F49" s="101"/>
      <c r="G49" s="105"/>
      <c r="H49" s="101"/>
      <c r="I49" s="105"/>
      <c r="J49" s="101"/>
      <c r="K49" s="105"/>
      <c r="L49" s="101"/>
      <c r="M49" s="101"/>
      <c r="N49" s="101"/>
      <c r="O49" s="101"/>
      <c r="P49" s="101"/>
      <c r="Q49" s="101"/>
      <c r="R49" s="105"/>
      <c r="S49" s="101"/>
      <c r="T49" s="105"/>
    </row>
    <row r="50" spans="2:20" s="18" customFormat="1" ht="20.100000000000001" hidden="1" customHeight="1" x14ac:dyDescent="0.2">
      <c r="B50" s="104"/>
      <c r="C50" s="105"/>
      <c r="D50" s="101"/>
      <c r="E50" s="105"/>
      <c r="F50" s="101"/>
      <c r="G50" s="105"/>
      <c r="H50" s="101"/>
      <c r="I50" s="105"/>
      <c r="J50" s="101"/>
      <c r="K50" s="105"/>
      <c r="L50" s="101"/>
      <c r="M50" s="101"/>
      <c r="N50" s="101"/>
      <c r="O50" s="101"/>
      <c r="P50" s="101"/>
      <c r="Q50" s="101"/>
      <c r="R50" s="105"/>
      <c r="S50" s="101"/>
      <c r="T50" s="105"/>
    </row>
    <row r="51" spans="2:20" s="18" customFormat="1" ht="20.100000000000001" hidden="1" customHeight="1" x14ac:dyDescent="0.2">
      <c r="B51" s="104"/>
      <c r="C51" s="105"/>
      <c r="D51" s="101"/>
      <c r="E51" s="105"/>
      <c r="F51" s="101"/>
      <c r="G51" s="105"/>
      <c r="H51" s="101"/>
      <c r="I51" s="105"/>
      <c r="J51" s="101"/>
      <c r="K51" s="105"/>
      <c r="L51" s="101"/>
      <c r="M51" s="101"/>
      <c r="N51" s="101"/>
      <c r="O51" s="101"/>
      <c r="P51" s="101"/>
      <c r="Q51" s="101"/>
      <c r="R51" s="105"/>
      <c r="S51" s="101"/>
      <c r="T51" s="105"/>
    </row>
    <row r="52" spans="2:20" s="18" customFormat="1" ht="20.100000000000001" hidden="1" customHeight="1" x14ac:dyDescent="0.2">
      <c r="B52" s="106"/>
      <c r="C52" s="102"/>
      <c r="D52" s="107"/>
      <c r="E52" s="102"/>
      <c r="F52" s="107"/>
      <c r="G52" s="102"/>
      <c r="H52" s="107"/>
      <c r="I52" s="102"/>
      <c r="J52" s="107"/>
      <c r="K52" s="102"/>
      <c r="L52" s="107"/>
      <c r="M52" s="107"/>
      <c r="N52" s="107"/>
      <c r="O52" s="107"/>
      <c r="P52" s="107"/>
      <c r="Q52" s="107"/>
      <c r="R52" s="103"/>
      <c r="S52" s="107"/>
      <c r="T52" s="103"/>
    </row>
    <row r="53" spans="2:20" s="18" customFormat="1" ht="20.100000000000001" hidden="1" customHeight="1" x14ac:dyDescent="0.25">
      <c r="B53" s="9"/>
      <c r="C53" s="9"/>
      <c r="D53" s="11"/>
      <c r="E53"/>
      <c r="F53"/>
      <c r="G53"/>
      <c r="H53"/>
      <c r="I53"/>
      <c r="J53"/>
      <c r="K53"/>
      <c r="L53"/>
      <c r="M53"/>
      <c r="N53"/>
      <c r="O53"/>
      <c r="P53"/>
      <c r="Q53"/>
      <c r="R53"/>
      <c r="S53"/>
      <c r="T53"/>
    </row>
    <row r="54" spans="2:20" s="18" customFormat="1" ht="20.100000000000001" hidden="1" customHeight="1" x14ac:dyDescent="0.25">
      <c r="B54" s="234" t="s">
        <v>33</v>
      </c>
      <c r="C54" s="234"/>
      <c r="D54" s="234"/>
      <c r="E54" s="234"/>
      <c r="F54" s="234"/>
      <c r="G54" s="234"/>
      <c r="H54" s="234"/>
      <c r="I54"/>
      <c r="J54"/>
      <c r="K54"/>
      <c r="L54"/>
      <c r="M54"/>
      <c r="N54"/>
      <c r="O54"/>
      <c r="P54"/>
      <c r="Q54"/>
      <c r="R54"/>
      <c r="S54"/>
      <c r="T54"/>
    </row>
    <row r="55" spans="2:20" s="18" customFormat="1" ht="20.100000000000001" hidden="1" customHeight="1" x14ac:dyDescent="0.25">
      <c r="B55" s="9"/>
      <c r="C55" s="9"/>
      <c r="D55" s="11"/>
      <c r="E55"/>
      <c r="F55"/>
      <c r="G55"/>
      <c r="H55"/>
      <c r="I55"/>
      <c r="J55"/>
      <c r="K55"/>
      <c r="L55"/>
      <c r="M55"/>
      <c r="N55"/>
      <c r="O55"/>
      <c r="P55"/>
      <c r="Q55"/>
      <c r="R55"/>
      <c r="S55"/>
      <c r="T55"/>
    </row>
    <row r="56" spans="2:20" s="18" customFormat="1" ht="20.100000000000001" hidden="1" customHeight="1" x14ac:dyDescent="0.25">
      <c r="B56" s="9"/>
      <c r="C56" s="9"/>
      <c r="D56" s="11"/>
      <c r="E56"/>
      <c r="F56"/>
      <c r="G56"/>
      <c r="H56"/>
      <c r="I56"/>
      <c r="J56"/>
      <c r="K56"/>
      <c r="L56"/>
      <c r="M56"/>
      <c r="N56"/>
      <c r="O56"/>
      <c r="P56"/>
      <c r="Q56"/>
      <c r="R56"/>
      <c r="S56"/>
      <c r="T56"/>
    </row>
    <row r="57" spans="2:20" s="18" customFormat="1" ht="20.100000000000001" hidden="1" customHeight="1" x14ac:dyDescent="0.25">
      <c r="B57" s="9"/>
      <c r="C57" s="9"/>
      <c r="D57" s="11"/>
      <c r="E57"/>
      <c r="F57"/>
      <c r="G57"/>
      <c r="H57"/>
      <c r="I57"/>
      <c r="J57"/>
      <c r="K57"/>
      <c r="L57"/>
      <c r="M57"/>
      <c r="N57"/>
      <c r="O57"/>
      <c r="P57"/>
      <c r="Q57"/>
      <c r="R57"/>
      <c r="S57"/>
      <c r="T57"/>
    </row>
    <row r="58" spans="2:20" s="18" customFormat="1" ht="20.100000000000001" hidden="1" customHeight="1" x14ac:dyDescent="0.25">
      <c r="B58" s="9"/>
      <c r="C58" s="9"/>
      <c r="D58" s="11"/>
      <c r="E58"/>
      <c r="F58"/>
      <c r="G58"/>
      <c r="H58"/>
      <c r="I58"/>
      <c r="J58"/>
      <c r="K58"/>
      <c r="L58"/>
      <c r="M58"/>
      <c r="N58"/>
      <c r="O58"/>
      <c r="P58"/>
      <c r="Q58"/>
      <c r="R58"/>
      <c r="S58"/>
      <c r="T58"/>
    </row>
    <row r="59" spans="2:20" s="18" customFormat="1" ht="20.100000000000001" hidden="1" customHeight="1" x14ac:dyDescent="0.25">
      <c r="B59" s="9"/>
      <c r="C59" s="9"/>
      <c r="D59" s="11"/>
      <c r="E59"/>
      <c r="F59"/>
      <c r="G59"/>
      <c r="H59"/>
      <c r="I59"/>
      <c r="J59"/>
      <c r="K59"/>
      <c r="L59"/>
      <c r="M59"/>
      <c r="N59"/>
      <c r="O59"/>
      <c r="P59"/>
      <c r="Q59"/>
      <c r="R59"/>
      <c r="S59"/>
      <c r="T59"/>
    </row>
    <row r="60" spans="2:20" s="18" customFormat="1" ht="20.100000000000001" hidden="1" customHeight="1" x14ac:dyDescent="0.25">
      <c r="B60" s="9"/>
      <c r="C60" s="9"/>
      <c r="D60" s="11"/>
      <c r="E60"/>
      <c r="F60"/>
      <c r="G60"/>
      <c r="H60"/>
      <c r="I60"/>
      <c r="J60"/>
      <c r="K60"/>
      <c r="L60"/>
      <c r="M60"/>
      <c r="N60"/>
      <c r="O60"/>
      <c r="P60"/>
      <c r="Q60"/>
      <c r="R60"/>
      <c r="S60"/>
      <c r="T60"/>
    </row>
    <row r="61" spans="2:20" s="18" customFormat="1" ht="20.100000000000001" hidden="1" customHeight="1" x14ac:dyDescent="0.25">
      <c r="B61" s="9"/>
      <c r="C61" s="9"/>
      <c r="D61" s="11"/>
      <c r="E61"/>
      <c r="F61"/>
      <c r="G61"/>
      <c r="H61"/>
      <c r="I61"/>
      <c r="J61"/>
      <c r="K61"/>
      <c r="L61"/>
      <c r="M61"/>
      <c r="N61"/>
      <c r="O61"/>
      <c r="P61"/>
      <c r="Q61"/>
      <c r="R61"/>
      <c r="S61"/>
      <c r="T61"/>
    </row>
    <row r="62" spans="2:20" s="18" customFormat="1" ht="20.100000000000001" hidden="1" customHeight="1" x14ac:dyDescent="0.25">
      <c r="B62" s="9"/>
      <c r="C62" s="9"/>
      <c r="D62" s="11"/>
      <c r="E62"/>
      <c r="F62"/>
      <c r="G62"/>
      <c r="H62"/>
      <c r="I62"/>
      <c r="J62"/>
      <c r="K62"/>
      <c r="L62"/>
      <c r="M62"/>
      <c r="N62"/>
      <c r="O62"/>
      <c r="P62"/>
      <c r="Q62"/>
      <c r="R62"/>
      <c r="S62"/>
      <c r="T62"/>
    </row>
    <row r="63" spans="2:20" s="18" customFormat="1" ht="20.100000000000001" hidden="1" customHeight="1" x14ac:dyDescent="0.25">
      <c r="B63" s="9"/>
      <c r="C63" s="9"/>
      <c r="D63" s="11"/>
      <c r="E63"/>
      <c r="F63"/>
      <c r="G63"/>
      <c r="H63"/>
      <c r="I63"/>
      <c r="J63"/>
      <c r="K63"/>
      <c r="L63"/>
      <c r="M63"/>
      <c r="N63"/>
      <c r="O63"/>
      <c r="P63"/>
      <c r="Q63"/>
      <c r="R63"/>
      <c r="S63"/>
      <c r="T63"/>
    </row>
    <row r="64" spans="2:20" s="18" customFormat="1" ht="20.100000000000001" hidden="1" customHeight="1" x14ac:dyDescent="0.25">
      <c r="B64" s="9"/>
      <c r="C64" s="9"/>
      <c r="D64" s="11"/>
      <c r="E64"/>
      <c r="F64"/>
      <c r="G64"/>
      <c r="H64"/>
      <c r="I64"/>
      <c r="J64"/>
      <c r="K64"/>
      <c r="L64"/>
      <c r="M64"/>
      <c r="N64"/>
      <c r="O64"/>
      <c r="P64"/>
      <c r="Q64"/>
      <c r="R64"/>
      <c r="S64"/>
      <c r="T64"/>
    </row>
    <row r="65" spans="2:20" s="18" customFormat="1" ht="20.100000000000001" hidden="1" customHeight="1" x14ac:dyDescent="0.25">
      <c r="B65" s="9"/>
      <c r="C65" s="9"/>
      <c r="D65" s="11"/>
      <c r="E65"/>
      <c r="F65"/>
      <c r="G65"/>
      <c r="H65"/>
      <c r="I65"/>
      <c r="J65"/>
      <c r="K65"/>
      <c r="L65"/>
      <c r="M65"/>
      <c r="N65"/>
      <c r="O65"/>
      <c r="P65"/>
      <c r="Q65"/>
      <c r="R65"/>
      <c r="S65"/>
      <c r="T65"/>
    </row>
    <row r="66" spans="2:20" s="18" customFormat="1" ht="20.100000000000001" hidden="1" customHeight="1" x14ac:dyDescent="0.25">
      <c r="B66" s="9"/>
      <c r="C66" s="9"/>
      <c r="D66" s="11"/>
      <c r="E66"/>
      <c r="F66"/>
      <c r="G66"/>
      <c r="H66"/>
      <c r="I66"/>
      <c r="J66"/>
      <c r="K66"/>
      <c r="L66"/>
      <c r="M66"/>
      <c r="N66"/>
      <c r="O66"/>
      <c r="P66"/>
      <c r="Q66"/>
      <c r="R66"/>
      <c r="S66"/>
      <c r="T66"/>
    </row>
    <row r="67" spans="2:20" s="18" customFormat="1" ht="20.100000000000001" hidden="1" customHeight="1" x14ac:dyDescent="0.25">
      <c r="B67" s="9"/>
      <c r="C67" s="9"/>
      <c r="D67" s="11"/>
      <c r="E67"/>
      <c r="F67"/>
      <c r="G67"/>
      <c r="H67"/>
      <c r="I67"/>
      <c r="J67"/>
      <c r="K67"/>
      <c r="L67"/>
      <c r="M67"/>
      <c r="N67"/>
      <c r="O67"/>
      <c r="P67"/>
      <c r="Q67"/>
      <c r="R67"/>
      <c r="S67"/>
      <c r="T67"/>
    </row>
    <row r="68" spans="2:20" s="18" customFormat="1" ht="20.100000000000001" hidden="1" customHeight="1" x14ac:dyDescent="0.25">
      <c r="B68" s="9"/>
      <c r="C68" s="9"/>
      <c r="D68" s="11"/>
      <c r="E68"/>
      <c r="F68"/>
      <c r="G68"/>
      <c r="H68"/>
      <c r="I68"/>
      <c r="J68"/>
      <c r="K68"/>
      <c r="L68"/>
      <c r="M68"/>
      <c r="N68"/>
      <c r="O68"/>
      <c r="P68"/>
      <c r="Q68"/>
      <c r="R68"/>
      <c r="S68"/>
      <c r="T68"/>
    </row>
    <row r="69" spans="2:20" s="18" customFormat="1" ht="20.100000000000001" hidden="1" customHeight="1" x14ac:dyDescent="0.25">
      <c r="B69" s="9"/>
      <c r="C69" s="9"/>
      <c r="D69" s="11"/>
      <c r="E69"/>
      <c r="F69"/>
      <c r="G69"/>
      <c r="H69"/>
      <c r="I69"/>
      <c r="J69"/>
      <c r="K69"/>
      <c r="L69"/>
      <c r="M69"/>
      <c r="N69"/>
      <c r="O69"/>
      <c r="P69"/>
      <c r="Q69"/>
      <c r="R69"/>
      <c r="S69"/>
      <c r="T69"/>
    </row>
    <row r="70" spans="2:20" s="18" customFormat="1" ht="20.100000000000001" hidden="1" customHeight="1" x14ac:dyDescent="0.25">
      <c r="B70" s="9"/>
      <c r="C70" s="9"/>
      <c r="D70" s="11"/>
      <c r="E70"/>
      <c r="F70"/>
      <c r="G70"/>
      <c r="H70"/>
      <c r="I70"/>
      <c r="J70"/>
      <c r="K70"/>
      <c r="L70"/>
      <c r="M70"/>
      <c r="N70"/>
      <c r="O70"/>
      <c r="P70"/>
      <c r="Q70"/>
      <c r="R70"/>
      <c r="S70"/>
      <c r="T70"/>
    </row>
    <row r="71" spans="2:20" s="18" customFormat="1" ht="20.100000000000001" hidden="1" customHeight="1" x14ac:dyDescent="0.25">
      <c r="B71" s="9"/>
      <c r="C71" s="9"/>
      <c r="D71" s="11"/>
      <c r="E71"/>
      <c r="F71"/>
      <c r="G71"/>
      <c r="H71"/>
      <c r="I71"/>
      <c r="J71"/>
      <c r="K71"/>
      <c r="L71"/>
      <c r="M71"/>
      <c r="N71"/>
      <c r="O71"/>
      <c r="P71"/>
      <c r="Q71"/>
      <c r="R71"/>
      <c r="S71"/>
      <c r="T71"/>
    </row>
    <row r="72" spans="2:20" s="18" customFormat="1" ht="20.100000000000001" hidden="1" customHeight="1" x14ac:dyDescent="0.25">
      <c r="B72" s="9"/>
      <c r="C72" s="9"/>
      <c r="D72" s="11"/>
      <c r="E72"/>
      <c r="F72"/>
      <c r="G72"/>
      <c r="H72"/>
      <c r="I72"/>
      <c r="J72"/>
      <c r="K72"/>
      <c r="L72"/>
      <c r="M72"/>
      <c r="N72"/>
      <c r="O72"/>
      <c r="P72"/>
      <c r="Q72"/>
      <c r="R72"/>
      <c r="S72"/>
      <c r="T72"/>
    </row>
    <row r="73" spans="2:20" s="18" customFormat="1" ht="20.100000000000001" hidden="1" customHeight="1" x14ac:dyDescent="0.25">
      <c r="B73" s="9"/>
      <c r="C73" s="9"/>
      <c r="D73" s="11"/>
      <c r="E73"/>
      <c r="F73"/>
      <c r="G73"/>
      <c r="H73"/>
      <c r="I73"/>
      <c r="J73"/>
      <c r="K73"/>
      <c r="L73"/>
      <c r="M73"/>
      <c r="N73"/>
      <c r="O73"/>
      <c r="P73"/>
      <c r="Q73"/>
      <c r="R73"/>
      <c r="S73"/>
      <c r="T73"/>
    </row>
    <row r="74" spans="2:20" s="18" customFormat="1" ht="20.100000000000001" hidden="1" customHeight="1" x14ac:dyDescent="0.25">
      <c r="B74" s="9"/>
      <c r="C74" s="9"/>
      <c r="D74" s="11"/>
      <c r="E74"/>
      <c r="F74"/>
      <c r="G74"/>
      <c r="H74"/>
      <c r="I74"/>
      <c r="J74"/>
      <c r="K74"/>
      <c r="L74"/>
      <c r="M74"/>
      <c r="N74"/>
      <c r="O74"/>
      <c r="P74"/>
      <c r="Q74"/>
      <c r="R74"/>
      <c r="S74"/>
      <c r="T74"/>
    </row>
    <row r="75" spans="2:20" s="18" customFormat="1" ht="20.100000000000001" hidden="1" customHeight="1" x14ac:dyDescent="0.25">
      <c r="B75" s="9"/>
      <c r="C75" s="9"/>
      <c r="D75" s="11"/>
      <c r="E75"/>
      <c r="F75"/>
      <c r="G75"/>
      <c r="H75"/>
      <c r="I75"/>
      <c r="J75"/>
      <c r="K75"/>
      <c r="L75"/>
      <c r="M75"/>
      <c r="N75"/>
      <c r="O75"/>
      <c r="P75"/>
      <c r="Q75"/>
      <c r="R75"/>
      <c r="S75"/>
      <c r="T75"/>
    </row>
    <row r="76" spans="2:20" s="18" customFormat="1" ht="20.100000000000001" hidden="1" customHeight="1" x14ac:dyDescent="0.25">
      <c r="B76" s="9"/>
      <c r="C76" s="9"/>
      <c r="D76" s="11"/>
      <c r="E76"/>
      <c r="F76"/>
      <c r="G76"/>
      <c r="H76"/>
      <c r="I76"/>
      <c r="J76"/>
      <c r="K76"/>
      <c r="L76"/>
      <c r="M76"/>
      <c r="N76"/>
      <c r="O76"/>
      <c r="P76"/>
      <c r="Q76"/>
      <c r="R76"/>
      <c r="S76"/>
      <c r="T76"/>
    </row>
    <row r="77" spans="2:20" s="18" customFormat="1" ht="20.100000000000001" hidden="1" customHeight="1" x14ac:dyDescent="0.25">
      <c r="B77" s="9"/>
      <c r="C77" s="9"/>
      <c r="D77" s="11"/>
      <c r="E77"/>
      <c r="F77"/>
      <c r="G77"/>
      <c r="H77"/>
      <c r="I77"/>
      <c r="J77"/>
      <c r="K77"/>
      <c r="L77"/>
      <c r="M77"/>
      <c r="N77"/>
      <c r="O77"/>
      <c r="P77"/>
      <c r="Q77"/>
      <c r="R77"/>
      <c r="S77"/>
      <c r="T77"/>
    </row>
    <row r="78" spans="2:20" s="18" customFormat="1" ht="20.100000000000001" hidden="1" customHeight="1" x14ac:dyDescent="0.25">
      <c r="B78" s="9"/>
      <c r="C78" s="9"/>
      <c r="D78" s="11"/>
      <c r="E78"/>
      <c r="F78"/>
      <c r="G78"/>
      <c r="H78"/>
      <c r="I78"/>
      <c r="J78"/>
      <c r="K78"/>
      <c r="L78"/>
      <c r="M78"/>
      <c r="N78"/>
      <c r="O78"/>
      <c r="P78"/>
      <c r="Q78"/>
      <c r="R78"/>
      <c r="S78"/>
      <c r="T78"/>
    </row>
    <row r="79" spans="2:20" s="18" customFormat="1" ht="20.100000000000001" hidden="1" customHeight="1" x14ac:dyDescent="0.25">
      <c r="B79" s="9"/>
      <c r="C79" s="9"/>
      <c r="D79" s="11"/>
      <c r="E79"/>
      <c r="F79"/>
      <c r="G79"/>
      <c r="H79"/>
      <c r="I79"/>
      <c r="J79"/>
      <c r="K79"/>
      <c r="L79"/>
      <c r="M79"/>
      <c r="N79"/>
      <c r="O79"/>
      <c r="P79"/>
      <c r="Q79"/>
      <c r="R79"/>
      <c r="S79"/>
      <c r="T79"/>
    </row>
    <row r="80" spans="2:20" s="18" customFormat="1" ht="20.100000000000001" hidden="1" customHeight="1" x14ac:dyDescent="0.25">
      <c r="B80" s="9"/>
      <c r="C80" s="9"/>
      <c r="D80" s="11"/>
      <c r="E80"/>
      <c r="F80"/>
      <c r="G80"/>
      <c r="H80"/>
      <c r="I80"/>
      <c r="J80"/>
      <c r="K80"/>
      <c r="L80"/>
      <c r="M80"/>
      <c r="N80"/>
      <c r="O80"/>
      <c r="P80"/>
      <c r="Q80"/>
      <c r="R80"/>
      <c r="S80"/>
      <c r="T80"/>
    </row>
    <row r="81" spans="2:22" s="18" customFormat="1" ht="20.100000000000001" hidden="1" customHeight="1" x14ac:dyDescent="0.25">
      <c r="B81" s="9"/>
      <c r="C81" s="9"/>
      <c r="D81" s="11"/>
      <c r="E81"/>
      <c r="F81"/>
      <c r="G81"/>
      <c r="H81"/>
      <c r="I81"/>
      <c r="J81"/>
      <c r="K81"/>
      <c r="L81"/>
      <c r="M81"/>
      <c r="N81"/>
      <c r="O81"/>
      <c r="P81"/>
      <c r="Q81"/>
      <c r="R81"/>
      <c r="S81"/>
      <c r="T81"/>
    </row>
    <row r="82" spans="2:22" s="18" customFormat="1" ht="20.100000000000001" hidden="1" customHeight="1" x14ac:dyDescent="0.25">
      <c r="B82" s="9"/>
      <c r="C82" s="9"/>
      <c r="D82" s="11"/>
      <c r="E82"/>
      <c r="F82"/>
      <c r="G82"/>
      <c r="H82"/>
      <c r="I82"/>
      <c r="J82"/>
      <c r="K82"/>
      <c r="L82"/>
      <c r="M82"/>
      <c r="N82"/>
      <c r="O82"/>
      <c r="P82"/>
      <c r="Q82"/>
      <c r="R82"/>
      <c r="S82"/>
      <c r="T82"/>
    </row>
    <row r="83" spans="2:22" s="18" customFormat="1" ht="20.100000000000001" hidden="1" customHeight="1" x14ac:dyDescent="0.25">
      <c r="B83" s="9"/>
      <c r="C83" s="9"/>
      <c r="D83" s="11"/>
      <c r="E83"/>
      <c r="F83"/>
      <c r="G83"/>
      <c r="H83"/>
      <c r="I83"/>
      <c r="J83"/>
      <c r="K83"/>
      <c r="L83"/>
      <c r="M83"/>
      <c r="N83"/>
      <c r="O83"/>
      <c r="P83"/>
      <c r="Q83"/>
      <c r="R83"/>
      <c r="S83"/>
      <c r="T83"/>
    </row>
    <row r="84" spans="2:22" s="18" customFormat="1" ht="20.100000000000001" hidden="1" customHeight="1" x14ac:dyDescent="0.25">
      <c r="B84" s="9"/>
      <c r="C84" s="9"/>
      <c r="D84" s="11"/>
      <c r="E84"/>
      <c r="F84"/>
      <c r="G84"/>
      <c r="H84"/>
      <c r="I84"/>
      <c r="J84"/>
      <c r="K84"/>
      <c r="L84"/>
      <c r="M84"/>
      <c r="N84"/>
      <c r="O84"/>
      <c r="P84"/>
      <c r="Q84"/>
      <c r="R84"/>
      <c r="S84"/>
      <c r="T84"/>
    </row>
    <row r="85" spans="2:22" s="18" customFormat="1" ht="20.100000000000001" hidden="1" customHeight="1" x14ac:dyDescent="0.25">
      <c r="B85" s="9"/>
      <c r="C85" s="9"/>
      <c r="D85" s="11"/>
      <c r="E85"/>
      <c r="F85"/>
      <c r="G85"/>
      <c r="H85"/>
      <c r="I85"/>
      <c r="J85"/>
      <c r="K85"/>
      <c r="L85"/>
      <c r="M85"/>
      <c r="N85"/>
      <c r="O85"/>
      <c r="P85"/>
      <c r="Q85"/>
      <c r="R85"/>
      <c r="S85"/>
      <c r="T85"/>
    </row>
    <row r="86" spans="2:22" s="18" customFormat="1" ht="20.100000000000001" hidden="1" customHeight="1" x14ac:dyDescent="0.25">
      <c r="B86" s="9"/>
      <c r="C86" s="9"/>
      <c r="D86" s="11"/>
      <c r="E86"/>
      <c r="F86"/>
      <c r="G86"/>
      <c r="H86"/>
      <c r="I86"/>
      <c r="J86"/>
      <c r="K86"/>
      <c r="L86"/>
      <c r="M86"/>
      <c r="N86"/>
      <c r="O86"/>
      <c r="P86"/>
      <c r="Q86"/>
      <c r="R86"/>
      <c r="S86"/>
      <c r="T86"/>
      <c r="U86"/>
      <c r="V86"/>
    </row>
    <row r="87" spans="2:22" s="18" customFormat="1" ht="20.100000000000001" hidden="1" customHeight="1" x14ac:dyDescent="0.25">
      <c r="B87" s="9"/>
      <c r="C87" s="9"/>
      <c r="D87" s="11"/>
      <c r="E87"/>
      <c r="F87"/>
      <c r="G87"/>
      <c r="H87"/>
      <c r="I87"/>
      <c r="J87"/>
      <c r="K87"/>
      <c r="L87"/>
      <c r="M87"/>
      <c r="N87"/>
      <c r="O87"/>
      <c r="P87"/>
      <c r="Q87"/>
      <c r="R87"/>
      <c r="S87"/>
      <c r="T87"/>
      <c r="U87"/>
      <c r="V87"/>
    </row>
    <row r="88" spans="2:22" s="18" customFormat="1" ht="20.100000000000001" hidden="1" customHeight="1" x14ac:dyDescent="0.25">
      <c r="B88" s="9"/>
      <c r="C88" s="9"/>
      <c r="D88" s="11"/>
      <c r="E88"/>
      <c r="F88"/>
      <c r="G88"/>
      <c r="H88"/>
      <c r="I88"/>
      <c r="J88"/>
      <c r="K88"/>
      <c r="L88"/>
      <c r="M88"/>
      <c r="N88"/>
      <c r="O88"/>
      <c r="P88"/>
      <c r="Q88"/>
      <c r="R88"/>
      <c r="S88"/>
      <c r="T88"/>
      <c r="U88"/>
      <c r="V88"/>
    </row>
    <row r="89" spans="2:22" s="18" customFormat="1" ht="20.100000000000001" hidden="1" customHeight="1" x14ac:dyDescent="0.25">
      <c r="B89" s="9"/>
      <c r="C89" s="9"/>
      <c r="D89" s="11"/>
      <c r="E89"/>
      <c r="F89"/>
      <c r="G89"/>
      <c r="H89"/>
      <c r="I89"/>
      <c r="J89"/>
      <c r="K89"/>
      <c r="L89"/>
      <c r="M89"/>
      <c r="N89"/>
      <c r="O89"/>
      <c r="P89"/>
      <c r="Q89"/>
      <c r="R89"/>
      <c r="S89"/>
      <c r="T89"/>
      <c r="U89"/>
      <c r="V89"/>
    </row>
    <row r="90" spans="2:22" s="18" customFormat="1" ht="20.100000000000001" hidden="1" customHeight="1" x14ac:dyDescent="0.25">
      <c r="B90" s="9"/>
      <c r="C90" s="9"/>
      <c r="D90" s="11"/>
      <c r="E90"/>
      <c r="F90"/>
      <c r="G90"/>
      <c r="H90"/>
      <c r="I90"/>
      <c r="J90"/>
      <c r="K90"/>
      <c r="L90"/>
      <c r="M90"/>
      <c r="N90"/>
      <c r="O90"/>
      <c r="P90"/>
      <c r="Q90"/>
      <c r="R90"/>
      <c r="S90"/>
      <c r="T90"/>
      <c r="U90"/>
      <c r="V90"/>
    </row>
    <row r="91" spans="2:22" s="18" customFormat="1" ht="20.100000000000001" hidden="1" customHeight="1" x14ac:dyDescent="0.25">
      <c r="B91" s="9"/>
      <c r="C91" s="9"/>
      <c r="D91" s="11"/>
      <c r="E91"/>
      <c r="F91"/>
      <c r="G91"/>
      <c r="H91"/>
      <c r="I91"/>
      <c r="J91"/>
      <c r="K91"/>
      <c r="L91"/>
      <c r="M91"/>
      <c r="N91"/>
      <c r="O91"/>
      <c r="P91"/>
      <c r="Q91"/>
      <c r="R91"/>
      <c r="S91"/>
      <c r="T91"/>
      <c r="U91"/>
      <c r="V91"/>
    </row>
    <row r="92" spans="2:22" s="18" customFormat="1" ht="20.100000000000001" hidden="1" customHeight="1" x14ac:dyDescent="0.25">
      <c r="B92" s="9"/>
      <c r="C92" s="9"/>
      <c r="D92" s="11"/>
      <c r="E92"/>
      <c r="F92"/>
      <c r="G92"/>
      <c r="H92"/>
      <c r="I92"/>
      <c r="J92"/>
      <c r="K92"/>
      <c r="L92"/>
      <c r="M92"/>
      <c r="N92"/>
      <c r="O92"/>
      <c r="P92"/>
      <c r="Q92"/>
      <c r="R92"/>
      <c r="S92"/>
      <c r="T92"/>
      <c r="U92"/>
      <c r="V92"/>
    </row>
    <row r="93" spans="2:22" s="18" customFormat="1" ht="20.100000000000001" hidden="1" customHeight="1" x14ac:dyDescent="0.25">
      <c r="B93" s="223" t="s">
        <v>33</v>
      </c>
      <c r="C93" s="223"/>
      <c r="D93" s="223"/>
      <c r="E93" s="223"/>
      <c r="F93" s="223"/>
      <c r="G93"/>
      <c r="H93"/>
      <c r="I93"/>
      <c r="J93"/>
      <c r="K93"/>
      <c r="L93"/>
      <c r="M93"/>
      <c r="N93"/>
      <c r="O93"/>
      <c r="P93"/>
      <c r="Q93"/>
      <c r="R93"/>
      <c r="S93"/>
      <c r="T93"/>
      <c r="U93"/>
      <c r="V93"/>
    </row>
    <row r="94" spans="2:22" s="18" customFormat="1" ht="20.100000000000001" hidden="1" customHeight="1" x14ac:dyDescent="0.25">
      <c r="B94" s="9"/>
      <c r="C94" s="9"/>
      <c r="D94" s="11"/>
      <c r="E94"/>
      <c r="F94"/>
      <c r="G94"/>
      <c r="H94"/>
      <c r="I94"/>
      <c r="J94"/>
      <c r="K94"/>
      <c r="L94"/>
      <c r="M94"/>
      <c r="N94"/>
      <c r="O94"/>
      <c r="P94"/>
      <c r="Q94"/>
      <c r="R94"/>
      <c r="S94"/>
      <c r="T94"/>
      <c r="U94"/>
      <c r="V94"/>
    </row>
    <row r="95" spans="2:22" s="18" customFormat="1" ht="20.100000000000001" hidden="1" customHeight="1" x14ac:dyDescent="0.25">
      <c r="B95" s="9"/>
      <c r="C95" s="9"/>
      <c r="D95" s="11"/>
      <c r="E95"/>
      <c r="F95"/>
      <c r="G95"/>
      <c r="H95"/>
      <c r="I95"/>
      <c r="J95"/>
      <c r="K95"/>
      <c r="L95"/>
      <c r="M95"/>
      <c r="N95"/>
      <c r="O95"/>
      <c r="P95"/>
      <c r="Q95"/>
      <c r="R95"/>
      <c r="S95"/>
      <c r="T95"/>
      <c r="U95"/>
      <c r="V95"/>
    </row>
    <row r="96" spans="2:22" s="18" customFormat="1" ht="20.100000000000001" hidden="1" customHeight="1" x14ac:dyDescent="0.25">
      <c r="B96" s="9"/>
      <c r="C96" s="9"/>
      <c r="D96" s="11"/>
      <c r="E96"/>
      <c r="F96"/>
      <c r="G96"/>
      <c r="H96"/>
      <c r="I96"/>
      <c r="J96"/>
      <c r="K96"/>
      <c r="L96"/>
      <c r="M96"/>
      <c r="N96"/>
      <c r="O96"/>
      <c r="P96"/>
      <c r="Q96"/>
      <c r="R96"/>
      <c r="S96"/>
      <c r="T96"/>
      <c r="U96"/>
      <c r="V96"/>
    </row>
    <row r="97" spans="2:22" s="18" customFormat="1" ht="20.100000000000001" hidden="1" customHeight="1" x14ac:dyDescent="0.25">
      <c r="B97" s="9"/>
      <c r="C97" s="9"/>
      <c r="D97" s="11"/>
      <c r="E97"/>
      <c r="F97"/>
      <c r="G97"/>
      <c r="H97"/>
      <c r="I97"/>
      <c r="J97"/>
      <c r="K97"/>
      <c r="L97"/>
      <c r="M97"/>
      <c r="N97"/>
      <c r="O97"/>
      <c r="P97"/>
      <c r="Q97"/>
      <c r="R97"/>
      <c r="S97"/>
      <c r="T97"/>
      <c r="U97"/>
      <c r="V97"/>
    </row>
    <row r="98" spans="2:22" s="18" customFormat="1" ht="20.100000000000001" hidden="1" customHeight="1" x14ac:dyDescent="0.25">
      <c r="B98" s="9"/>
      <c r="C98" s="9"/>
      <c r="D98" s="11"/>
      <c r="E98"/>
      <c r="F98"/>
      <c r="G98"/>
      <c r="H98"/>
      <c r="I98"/>
      <c r="J98"/>
      <c r="K98"/>
      <c r="L98"/>
      <c r="M98"/>
      <c r="N98"/>
      <c r="O98"/>
      <c r="P98"/>
      <c r="Q98"/>
      <c r="R98"/>
      <c r="S98"/>
      <c r="T98"/>
      <c r="U98"/>
      <c r="V98"/>
    </row>
    <row r="99" spans="2:22" s="18" customFormat="1" ht="20.100000000000001" hidden="1" customHeight="1" x14ac:dyDescent="0.25">
      <c r="B99" s="9"/>
      <c r="C99" s="9"/>
      <c r="D99" s="11"/>
      <c r="E99"/>
      <c r="F99"/>
      <c r="G99"/>
      <c r="H99"/>
      <c r="I99"/>
      <c r="J99"/>
      <c r="K99"/>
      <c r="L99"/>
      <c r="M99"/>
      <c r="N99"/>
      <c r="O99"/>
      <c r="P99"/>
      <c r="Q99"/>
      <c r="R99"/>
      <c r="S99"/>
      <c r="T99"/>
      <c r="U99"/>
      <c r="V99"/>
    </row>
    <row r="100" spans="2:22" s="18" customFormat="1" ht="20.100000000000001" hidden="1" customHeight="1" x14ac:dyDescent="0.25">
      <c r="B100" s="9"/>
      <c r="C100" s="9"/>
      <c r="D100" s="11"/>
      <c r="E100"/>
      <c r="F100"/>
      <c r="G100"/>
      <c r="H100"/>
      <c r="I100"/>
      <c r="J100"/>
      <c r="K100"/>
      <c r="L100"/>
      <c r="M100"/>
      <c r="N100"/>
      <c r="O100"/>
      <c r="P100"/>
      <c r="Q100"/>
      <c r="R100"/>
      <c r="S100"/>
      <c r="T100"/>
      <c r="U100"/>
      <c r="V100"/>
    </row>
    <row r="101" spans="2:22" s="18" customFormat="1" ht="20.100000000000001" hidden="1" customHeight="1" x14ac:dyDescent="0.25">
      <c r="B101" s="9"/>
      <c r="C101" s="9"/>
      <c r="D101" s="11"/>
      <c r="E101"/>
      <c r="F101"/>
      <c r="G101"/>
      <c r="H101"/>
      <c r="I101"/>
      <c r="J101"/>
      <c r="K101"/>
      <c r="L101"/>
      <c r="M101"/>
      <c r="N101"/>
      <c r="O101"/>
      <c r="P101"/>
      <c r="Q101"/>
      <c r="R101"/>
      <c r="S101"/>
      <c r="T101"/>
      <c r="U101"/>
      <c r="V101"/>
    </row>
    <row r="102" spans="2:22" s="18" customFormat="1" ht="20.100000000000001" hidden="1" customHeight="1" x14ac:dyDescent="0.25">
      <c r="B102" s="9"/>
      <c r="C102" s="9"/>
      <c r="D102" s="11"/>
      <c r="E102"/>
      <c r="F102"/>
      <c r="G102"/>
      <c r="H102"/>
      <c r="I102"/>
      <c r="J102"/>
      <c r="K102"/>
      <c r="L102"/>
      <c r="M102"/>
      <c r="N102"/>
      <c r="O102"/>
      <c r="P102"/>
      <c r="Q102"/>
      <c r="R102"/>
      <c r="S102"/>
      <c r="T102"/>
      <c r="U102"/>
      <c r="V102"/>
    </row>
    <row r="103" spans="2:22" s="18" customFormat="1" ht="20.100000000000001" hidden="1" customHeight="1" x14ac:dyDescent="0.25">
      <c r="B103" s="9"/>
      <c r="C103" s="9"/>
      <c r="D103" s="11"/>
      <c r="E103"/>
      <c r="F103"/>
      <c r="G103"/>
      <c r="H103"/>
      <c r="I103"/>
      <c r="J103"/>
      <c r="K103"/>
      <c r="L103"/>
      <c r="M103"/>
      <c r="N103"/>
      <c r="O103"/>
      <c r="P103"/>
      <c r="Q103"/>
      <c r="R103"/>
      <c r="S103"/>
      <c r="T103"/>
      <c r="U103"/>
      <c r="V103"/>
    </row>
    <row r="104" spans="2:22" s="18" customFormat="1" ht="20.100000000000001" hidden="1" customHeight="1" x14ac:dyDescent="0.25">
      <c r="B104" s="9"/>
      <c r="C104" s="9"/>
      <c r="D104" s="11"/>
      <c r="E104"/>
      <c r="F104"/>
      <c r="G104"/>
      <c r="H104"/>
      <c r="I104"/>
      <c r="J104"/>
      <c r="K104"/>
      <c r="L104"/>
      <c r="M104"/>
      <c r="N104"/>
      <c r="O104"/>
      <c r="P104"/>
      <c r="Q104"/>
      <c r="R104"/>
      <c r="S104"/>
      <c r="T104"/>
      <c r="U104"/>
      <c r="V104"/>
    </row>
    <row r="105" spans="2:22" s="18" customFormat="1" ht="20.100000000000001" hidden="1" customHeight="1" x14ac:dyDescent="0.25">
      <c r="B105" s="9"/>
      <c r="C105" s="9"/>
      <c r="D105" s="11"/>
      <c r="E105"/>
      <c r="F105"/>
      <c r="G105"/>
      <c r="H105"/>
      <c r="I105"/>
      <c r="J105"/>
      <c r="K105"/>
      <c r="L105"/>
      <c r="M105"/>
      <c r="N105"/>
      <c r="O105"/>
      <c r="P105"/>
      <c r="Q105"/>
      <c r="R105"/>
      <c r="S105"/>
      <c r="T105"/>
      <c r="U105"/>
      <c r="V105"/>
    </row>
    <row r="106" spans="2:22" s="18" customFormat="1" ht="20.100000000000001" hidden="1" customHeight="1" x14ac:dyDescent="0.25">
      <c r="B106" s="9"/>
      <c r="C106" s="9"/>
      <c r="D106" s="11"/>
      <c r="E106"/>
      <c r="F106"/>
      <c r="G106"/>
      <c r="H106"/>
      <c r="I106"/>
      <c r="J106"/>
      <c r="K106"/>
      <c r="L106"/>
      <c r="M106"/>
      <c r="N106"/>
      <c r="O106"/>
      <c r="P106"/>
      <c r="Q106"/>
      <c r="R106"/>
      <c r="S106"/>
      <c r="T106"/>
      <c r="U106"/>
      <c r="V106"/>
    </row>
    <row r="107" spans="2:22" s="18" customFormat="1" ht="20.100000000000001" hidden="1" customHeight="1" x14ac:dyDescent="0.25">
      <c r="B107" s="9"/>
      <c r="C107" s="9"/>
      <c r="D107" s="11"/>
      <c r="E107"/>
      <c r="F107"/>
      <c r="G107"/>
      <c r="H107"/>
      <c r="I107"/>
      <c r="J107"/>
      <c r="K107"/>
      <c r="L107"/>
      <c r="M107"/>
      <c r="N107"/>
      <c r="O107"/>
      <c r="P107"/>
      <c r="Q107"/>
      <c r="R107"/>
      <c r="S107"/>
      <c r="T107"/>
      <c r="U107"/>
      <c r="V107"/>
    </row>
    <row r="108" spans="2:22" s="18" customFormat="1" ht="20.100000000000001" hidden="1" customHeight="1" x14ac:dyDescent="0.25">
      <c r="B108" s="9"/>
      <c r="C108" s="9"/>
      <c r="D108" s="11"/>
      <c r="E108"/>
      <c r="F108"/>
      <c r="G108"/>
      <c r="H108"/>
      <c r="I108"/>
      <c r="J108"/>
      <c r="K108"/>
      <c r="L108"/>
      <c r="M108"/>
      <c r="N108"/>
      <c r="O108"/>
      <c r="P108"/>
      <c r="Q108"/>
      <c r="R108"/>
      <c r="S108"/>
      <c r="T108"/>
      <c r="U108"/>
      <c r="V108"/>
    </row>
    <row r="109" spans="2:22" s="18" customFormat="1" ht="20.100000000000001" hidden="1" customHeight="1" x14ac:dyDescent="0.25">
      <c r="B109" s="9"/>
      <c r="C109" s="9"/>
      <c r="D109" s="11"/>
      <c r="E109"/>
      <c r="F109"/>
      <c r="G109"/>
      <c r="H109"/>
      <c r="I109"/>
      <c r="J109"/>
      <c r="K109"/>
      <c r="L109"/>
      <c r="M109"/>
      <c r="N109"/>
      <c r="O109"/>
      <c r="P109"/>
      <c r="Q109"/>
      <c r="R109"/>
      <c r="S109"/>
      <c r="T109"/>
      <c r="U109"/>
      <c r="V109"/>
    </row>
    <row r="110" spans="2:22" s="18" customFormat="1" ht="20.100000000000001" hidden="1" customHeight="1" x14ac:dyDescent="0.25">
      <c r="B110" s="9"/>
      <c r="C110" s="9"/>
      <c r="D110" s="11"/>
      <c r="E110"/>
      <c r="F110"/>
      <c r="G110"/>
      <c r="H110"/>
      <c r="I110"/>
      <c r="J110"/>
      <c r="K110"/>
      <c r="L110"/>
      <c r="M110"/>
      <c r="N110"/>
      <c r="O110"/>
      <c r="P110"/>
      <c r="Q110"/>
      <c r="R110"/>
      <c r="S110"/>
      <c r="T110"/>
      <c r="U110"/>
      <c r="V110"/>
    </row>
    <row r="111" spans="2:22" s="18" customFormat="1" ht="20.100000000000001" hidden="1" customHeight="1" x14ac:dyDescent="0.25">
      <c r="B111" s="9"/>
      <c r="C111" s="9"/>
      <c r="D111" s="11"/>
      <c r="E111"/>
      <c r="F111"/>
      <c r="G111"/>
      <c r="H111"/>
      <c r="I111"/>
      <c r="J111"/>
      <c r="K111"/>
      <c r="L111"/>
      <c r="M111"/>
      <c r="N111"/>
      <c r="O111"/>
      <c r="P111"/>
      <c r="Q111"/>
      <c r="R111"/>
      <c r="S111"/>
      <c r="T111"/>
      <c r="U111"/>
      <c r="V111"/>
    </row>
    <row r="112" spans="2:22" s="18" customFormat="1" ht="20.100000000000001" hidden="1" customHeight="1" x14ac:dyDescent="0.25">
      <c r="B112" s="9"/>
      <c r="C112" s="9"/>
      <c r="D112" s="11"/>
      <c r="E112"/>
      <c r="F112"/>
      <c r="G112"/>
      <c r="H112"/>
      <c r="I112"/>
      <c r="J112"/>
      <c r="K112"/>
      <c r="L112"/>
      <c r="M112"/>
      <c r="N112"/>
      <c r="O112"/>
      <c r="P112"/>
      <c r="Q112"/>
      <c r="R112"/>
      <c r="S112"/>
      <c r="T112"/>
      <c r="U112"/>
      <c r="V112"/>
    </row>
    <row r="113" spans="2:22" s="18" customFormat="1" ht="20.100000000000001" hidden="1" customHeight="1" x14ac:dyDescent="0.25">
      <c r="B113" s="9"/>
      <c r="C113" s="9"/>
      <c r="D113" s="11"/>
      <c r="E113"/>
      <c r="F113"/>
      <c r="G113"/>
      <c r="H113"/>
      <c r="I113"/>
      <c r="J113"/>
      <c r="K113"/>
      <c r="L113"/>
      <c r="M113"/>
      <c r="N113"/>
      <c r="O113"/>
      <c r="P113"/>
      <c r="Q113"/>
      <c r="R113"/>
      <c r="S113"/>
      <c r="T113"/>
      <c r="U113"/>
      <c r="V113"/>
    </row>
    <row r="114" spans="2:22" s="18" customFormat="1" ht="20.100000000000001" hidden="1" customHeight="1" x14ac:dyDescent="0.25">
      <c r="B114" s="9"/>
      <c r="C114" s="9"/>
      <c r="D114" s="11"/>
      <c r="E114"/>
      <c r="F114"/>
      <c r="G114"/>
      <c r="H114"/>
      <c r="I114"/>
      <c r="J114"/>
      <c r="K114"/>
      <c r="L114"/>
      <c r="M114"/>
      <c r="N114"/>
      <c r="O114"/>
      <c r="P114"/>
      <c r="Q114"/>
      <c r="R114"/>
      <c r="S114"/>
      <c r="T114"/>
      <c r="U114"/>
      <c r="V114"/>
    </row>
    <row r="115" spans="2:22" s="18" customFormat="1" ht="20.100000000000001" hidden="1" customHeight="1" x14ac:dyDescent="0.25">
      <c r="B115" s="9"/>
      <c r="C115" s="9"/>
      <c r="D115" s="11"/>
      <c r="E115"/>
      <c r="F115"/>
      <c r="G115"/>
      <c r="H115"/>
      <c r="I115"/>
      <c r="J115"/>
      <c r="K115"/>
      <c r="L115"/>
      <c r="M115"/>
      <c r="N115"/>
      <c r="O115"/>
      <c r="P115"/>
      <c r="Q115"/>
      <c r="R115"/>
      <c r="S115"/>
      <c r="T115"/>
      <c r="U115"/>
      <c r="V115"/>
    </row>
    <row r="116" spans="2:22" s="18" customFormat="1" ht="20.100000000000001" hidden="1" customHeight="1" x14ac:dyDescent="0.25">
      <c r="B116" s="9"/>
      <c r="C116" s="9"/>
      <c r="D116" s="11"/>
      <c r="E116"/>
      <c r="F116"/>
      <c r="G116"/>
      <c r="H116"/>
      <c r="I116"/>
      <c r="J116"/>
      <c r="K116"/>
      <c r="L116"/>
      <c r="M116"/>
      <c r="N116"/>
      <c r="O116"/>
      <c r="P116"/>
      <c r="Q116"/>
      <c r="R116"/>
      <c r="S116"/>
      <c r="T116"/>
      <c r="U116"/>
      <c r="V116"/>
    </row>
    <row r="117" spans="2:22" s="18" customFormat="1" ht="20.100000000000001" hidden="1" customHeight="1" x14ac:dyDescent="0.25">
      <c r="B117" s="9"/>
      <c r="C117" s="9"/>
      <c r="D117" s="11"/>
      <c r="E117"/>
      <c r="F117"/>
      <c r="G117"/>
      <c r="H117"/>
      <c r="I117"/>
      <c r="J117"/>
      <c r="K117"/>
      <c r="L117"/>
      <c r="M117"/>
      <c r="N117"/>
      <c r="O117"/>
      <c r="P117"/>
      <c r="Q117"/>
      <c r="R117"/>
      <c r="S117"/>
      <c r="T117"/>
      <c r="U117"/>
      <c r="V117"/>
    </row>
    <row r="118" spans="2:22" s="18" customFormat="1" ht="20.100000000000001" hidden="1" customHeight="1" x14ac:dyDescent="0.25">
      <c r="B118" s="9"/>
      <c r="C118" s="9"/>
      <c r="D118" s="11"/>
      <c r="E118"/>
      <c r="F118"/>
      <c r="G118"/>
      <c r="H118"/>
      <c r="I118"/>
      <c r="J118"/>
      <c r="K118"/>
      <c r="L118"/>
      <c r="M118"/>
      <c r="N118"/>
      <c r="O118"/>
      <c r="P118"/>
      <c r="Q118"/>
      <c r="R118"/>
      <c r="S118"/>
      <c r="T118"/>
      <c r="U118"/>
      <c r="V118"/>
    </row>
    <row r="119" spans="2:22" s="18" customFormat="1" ht="20.100000000000001" hidden="1" customHeight="1" x14ac:dyDescent="0.25">
      <c r="B119" s="9"/>
      <c r="C119" s="9"/>
      <c r="D119" s="11"/>
      <c r="E119"/>
      <c r="F119"/>
      <c r="G119"/>
      <c r="H119"/>
      <c r="I119"/>
      <c r="J119"/>
      <c r="K119"/>
      <c r="L119"/>
      <c r="M119"/>
      <c r="N119"/>
      <c r="O119"/>
      <c r="P119"/>
      <c r="Q119"/>
      <c r="R119"/>
      <c r="S119"/>
      <c r="T119"/>
      <c r="U119"/>
      <c r="V119"/>
    </row>
    <row r="120" spans="2:22" s="18" customFormat="1" ht="20.100000000000001" hidden="1" customHeight="1" x14ac:dyDescent="0.25">
      <c r="B120" s="9"/>
      <c r="C120" s="9"/>
      <c r="D120" s="11"/>
      <c r="E120"/>
      <c r="F120"/>
      <c r="G120"/>
      <c r="H120"/>
      <c r="I120"/>
      <c r="J120"/>
      <c r="K120"/>
      <c r="L120"/>
      <c r="M120"/>
      <c r="N120"/>
      <c r="O120"/>
      <c r="P120"/>
      <c r="Q120"/>
      <c r="R120"/>
      <c r="S120"/>
      <c r="T120"/>
      <c r="U120"/>
      <c r="V120"/>
    </row>
    <row r="121" spans="2:22" s="18" customFormat="1" ht="20.100000000000001" hidden="1" customHeight="1" x14ac:dyDescent="0.25">
      <c r="B121" s="9"/>
      <c r="C121" s="9"/>
      <c r="D121" s="11"/>
      <c r="E121"/>
      <c r="F121"/>
      <c r="G121"/>
      <c r="H121"/>
      <c r="I121"/>
      <c r="J121"/>
      <c r="K121"/>
      <c r="L121"/>
      <c r="M121"/>
      <c r="N121"/>
      <c r="O121"/>
      <c r="P121"/>
      <c r="Q121"/>
      <c r="R121"/>
      <c r="S121"/>
      <c r="T121"/>
      <c r="U121"/>
      <c r="V121"/>
    </row>
    <row r="122" spans="2:22" s="18" customFormat="1" ht="20.100000000000001" hidden="1" customHeight="1" x14ac:dyDescent="0.25">
      <c r="B122" s="9"/>
      <c r="C122" s="9"/>
      <c r="D122" s="11"/>
      <c r="E122"/>
      <c r="F122"/>
      <c r="G122"/>
      <c r="H122"/>
      <c r="I122"/>
      <c r="J122"/>
      <c r="K122"/>
      <c r="L122"/>
      <c r="M122"/>
      <c r="N122"/>
      <c r="O122"/>
      <c r="P122"/>
      <c r="Q122"/>
      <c r="R122"/>
      <c r="S122"/>
      <c r="T122"/>
      <c r="U122"/>
      <c r="V122"/>
    </row>
    <row r="123" spans="2:22" s="18" customFormat="1" ht="20.100000000000001" hidden="1" customHeight="1" x14ac:dyDescent="0.25">
      <c r="B123" s="9"/>
      <c r="C123" s="9"/>
      <c r="D123" s="11"/>
      <c r="E123"/>
      <c r="F123"/>
      <c r="G123"/>
      <c r="H123"/>
      <c r="I123"/>
      <c r="J123"/>
      <c r="K123"/>
      <c r="L123"/>
      <c r="M123"/>
      <c r="N123"/>
      <c r="O123"/>
      <c r="P123"/>
      <c r="Q123"/>
      <c r="R123"/>
      <c r="S123"/>
      <c r="T123"/>
      <c r="U123"/>
      <c r="V123"/>
    </row>
    <row r="124" spans="2:22" s="18" customFormat="1" ht="20.100000000000001" hidden="1" customHeight="1" x14ac:dyDescent="0.25">
      <c r="B124" s="9"/>
      <c r="C124" s="9"/>
      <c r="D124" s="11"/>
      <c r="E124"/>
      <c r="F124"/>
      <c r="G124"/>
      <c r="H124"/>
      <c r="I124"/>
      <c r="J124"/>
      <c r="K124"/>
      <c r="L124"/>
      <c r="M124"/>
      <c r="N124"/>
      <c r="O124"/>
      <c r="P124"/>
      <c r="Q124"/>
      <c r="R124"/>
      <c r="S124"/>
      <c r="T124"/>
      <c r="U124"/>
      <c r="V124"/>
    </row>
    <row r="125" spans="2:22" s="18" customFormat="1" ht="20.100000000000001" hidden="1" customHeight="1" x14ac:dyDescent="0.25">
      <c r="B125" s="9"/>
      <c r="C125" s="9"/>
      <c r="D125" s="11"/>
      <c r="E125"/>
      <c r="F125"/>
      <c r="G125"/>
      <c r="H125"/>
      <c r="I125"/>
      <c r="J125"/>
      <c r="K125"/>
      <c r="L125"/>
      <c r="M125"/>
      <c r="N125"/>
      <c r="O125"/>
      <c r="P125"/>
      <c r="Q125"/>
      <c r="R125"/>
      <c r="S125"/>
      <c r="T125"/>
      <c r="U125"/>
      <c r="V125"/>
    </row>
    <row r="126" spans="2:22" s="18" customFormat="1" ht="20.100000000000001" hidden="1" customHeight="1" x14ac:dyDescent="0.25">
      <c r="B126" s="9"/>
      <c r="C126" s="9"/>
      <c r="D126" s="11"/>
      <c r="E126"/>
      <c r="F126"/>
      <c r="G126"/>
      <c r="H126"/>
      <c r="I126"/>
      <c r="J126"/>
      <c r="K126"/>
      <c r="L126"/>
      <c r="M126"/>
      <c r="N126"/>
      <c r="O126"/>
      <c r="P126"/>
      <c r="Q126"/>
      <c r="R126"/>
      <c r="S126"/>
      <c r="T126"/>
      <c r="U126"/>
      <c r="V126"/>
    </row>
    <row r="127" spans="2:22" s="18" customFormat="1" ht="20.100000000000001" hidden="1" customHeight="1" x14ac:dyDescent="0.25">
      <c r="B127" s="9"/>
      <c r="C127" s="9"/>
      <c r="D127" s="11"/>
      <c r="E127"/>
      <c r="F127"/>
      <c r="G127"/>
      <c r="H127"/>
      <c r="I127"/>
      <c r="J127"/>
      <c r="K127"/>
      <c r="L127"/>
      <c r="M127"/>
      <c r="N127"/>
      <c r="O127"/>
      <c r="P127"/>
      <c r="Q127"/>
      <c r="R127"/>
      <c r="S127"/>
      <c r="T127"/>
      <c r="U127"/>
      <c r="V127"/>
    </row>
    <row r="128" spans="2:22" s="18" customFormat="1" ht="20.100000000000001" hidden="1" customHeight="1" x14ac:dyDescent="0.25">
      <c r="B128" s="9"/>
      <c r="C128" s="9"/>
      <c r="D128" s="11"/>
      <c r="E128"/>
      <c r="F128"/>
      <c r="G128"/>
      <c r="H128"/>
      <c r="I128"/>
      <c r="J128"/>
      <c r="K128"/>
      <c r="L128"/>
      <c r="M128"/>
      <c r="N128"/>
      <c r="O128"/>
      <c r="P128"/>
      <c r="Q128"/>
      <c r="R128"/>
      <c r="S128"/>
      <c r="T128"/>
      <c r="U128"/>
      <c r="V128"/>
    </row>
    <row r="129" spans="2:22" s="18" customFormat="1" ht="20.100000000000001" hidden="1" customHeight="1" x14ac:dyDescent="0.25">
      <c r="B129" s="9"/>
      <c r="C129" s="9"/>
      <c r="D129" s="11"/>
      <c r="E129"/>
      <c r="F129"/>
      <c r="G129"/>
      <c r="H129"/>
      <c r="I129"/>
      <c r="J129"/>
      <c r="K129"/>
      <c r="L129"/>
      <c r="M129"/>
      <c r="N129"/>
      <c r="O129"/>
      <c r="P129"/>
      <c r="Q129"/>
      <c r="R129"/>
      <c r="S129"/>
      <c r="T129"/>
      <c r="U129"/>
      <c r="V129"/>
    </row>
    <row r="130" spans="2:22" s="18" customFormat="1" ht="20.100000000000001" hidden="1" customHeight="1" x14ac:dyDescent="0.25">
      <c r="B130" s="9"/>
      <c r="C130" s="9"/>
      <c r="D130" s="11"/>
      <c r="E130"/>
      <c r="F130"/>
      <c r="G130"/>
      <c r="H130"/>
      <c r="I130"/>
      <c r="J130"/>
      <c r="K130"/>
      <c r="L130"/>
      <c r="M130"/>
      <c r="N130"/>
      <c r="O130"/>
      <c r="P130"/>
      <c r="Q130"/>
      <c r="R130"/>
      <c r="S130"/>
      <c r="T130"/>
      <c r="U130"/>
      <c r="V130"/>
    </row>
    <row r="131" spans="2:22" s="18" customFormat="1" ht="20.100000000000001" hidden="1" customHeight="1" x14ac:dyDescent="0.25">
      <c r="B131" s="9"/>
      <c r="C131" s="9"/>
      <c r="D131" s="11"/>
      <c r="E131"/>
      <c r="F131"/>
      <c r="G131"/>
      <c r="H131"/>
      <c r="I131"/>
      <c r="J131"/>
      <c r="K131"/>
      <c r="L131"/>
      <c r="M131"/>
      <c r="N131"/>
      <c r="O131"/>
      <c r="P131"/>
      <c r="Q131"/>
      <c r="R131"/>
      <c r="S131"/>
      <c r="T131"/>
      <c r="U131"/>
      <c r="V131"/>
    </row>
    <row r="132" spans="2:22" ht="15" hidden="1" customHeight="1" x14ac:dyDescent="0.25"/>
    <row r="133" spans="2:22" ht="15" hidden="1" customHeight="1" x14ac:dyDescent="0.25"/>
    <row r="134" spans="2:22" ht="15" hidden="1" customHeight="1" x14ac:dyDescent="0.25"/>
    <row r="135" spans="2:22" ht="15" hidden="1" customHeight="1" x14ac:dyDescent="0.25"/>
    <row r="136" spans="2:22" ht="15" hidden="1" customHeight="1" x14ac:dyDescent="0.25"/>
    <row r="137" spans="2:22" ht="15" hidden="1" customHeight="1" x14ac:dyDescent="0.25"/>
    <row r="138" spans="2:22" ht="30" customHeight="1" x14ac:dyDescent="0.25">
      <c r="B138" s="223" t="s">
        <v>33</v>
      </c>
      <c r="C138" s="223"/>
      <c r="D138" s="223"/>
      <c r="E138" s="223"/>
      <c r="F138" s="223"/>
    </row>
    <row r="139" spans="2:22" x14ac:dyDescent="0.25"/>
    <row r="140" spans="2:22" ht="15" hidden="1" customHeight="1" x14ac:dyDescent="0.25"/>
    <row r="141" spans="2:22" ht="15" hidden="1" customHeight="1" x14ac:dyDescent="0.25"/>
    <row r="142" spans="2:22" ht="15" hidden="1" customHeight="1" x14ac:dyDescent="0.25"/>
    <row r="143" spans="2:22" ht="15" hidden="1" customHeight="1" x14ac:dyDescent="0.25"/>
    <row r="144" spans="2:22"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36" spans="2:2" hidden="1" x14ac:dyDescent="0.25">
      <c r="B236" s="20"/>
    </row>
    <row r="237" spans="2:2" x14ac:dyDescent="0.25"/>
    <row r="238" spans="2:2" x14ac:dyDescent="0.25"/>
    <row r="239" spans="2:2" x14ac:dyDescent="0.25"/>
    <row r="240" spans="2:2" x14ac:dyDescent="0.25"/>
    <row r="241" x14ac:dyDescent="0.25"/>
    <row r="242" x14ac:dyDescent="0.25"/>
    <row r="243" x14ac:dyDescent="0.25"/>
    <row r="244" x14ac:dyDescent="0.25"/>
    <row r="245" x14ac:dyDescent="0.25"/>
    <row r="246" x14ac:dyDescent="0.25"/>
  </sheetData>
  <mergeCells count="10">
    <mergeCell ref="V3:V4"/>
    <mergeCell ref="B138:F138"/>
    <mergeCell ref="U3:U4"/>
    <mergeCell ref="M3:R3"/>
    <mergeCell ref="B93:F93"/>
    <mergeCell ref="B54:H54"/>
    <mergeCell ref="G3:L3"/>
    <mergeCell ref="C3:D3"/>
    <mergeCell ref="E3:F3"/>
    <mergeCell ref="B3:B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D12"/>
  <sheetViews>
    <sheetView showGridLines="0" zoomScaleNormal="100" workbookViewId="0">
      <selection activeCell="C1" sqref="C1"/>
    </sheetView>
  </sheetViews>
  <sheetFormatPr baseColWidth="10" defaultColWidth="0" defaultRowHeight="15" zeroHeight="1" x14ac:dyDescent="0.25"/>
  <cols>
    <col min="1" max="1" width="5.85546875" customWidth="1"/>
    <col min="2" max="2" width="4.85546875" customWidth="1"/>
    <col min="3" max="3" width="120.85546875" style="29" customWidth="1"/>
    <col min="4" max="4" width="55.85546875" customWidth="1"/>
    <col min="5" max="16384" width="10.85546875" hidden="1"/>
  </cols>
  <sheetData>
    <row r="1" spans="1:4" s="25" customFormat="1" ht="99.95" customHeight="1" x14ac:dyDescent="0.45">
      <c r="A1" s="206"/>
      <c r="B1" s="206"/>
      <c r="C1" s="207" t="s">
        <v>37</v>
      </c>
      <c r="D1" s="208"/>
    </row>
    <row r="2" spans="1:4" ht="19.7" customHeight="1" x14ac:dyDescent="0.25">
      <c r="C2"/>
      <c r="D2" s="24"/>
    </row>
    <row r="3" spans="1:4" s="30" customFormat="1" ht="35.1" customHeight="1" x14ac:dyDescent="0.25">
      <c r="B3" s="165" t="s">
        <v>63</v>
      </c>
      <c r="C3" s="94" t="s">
        <v>367</v>
      </c>
      <c r="D3" s="31" t="s">
        <v>40</v>
      </c>
    </row>
    <row r="4" spans="1:4" s="30" customFormat="1" ht="69.95" customHeight="1" x14ac:dyDescent="0.25">
      <c r="B4" s="165" t="s">
        <v>63</v>
      </c>
      <c r="C4" s="94" t="s">
        <v>579</v>
      </c>
      <c r="D4" s="31"/>
    </row>
    <row r="5" spans="1:4" s="30" customFormat="1" ht="50.1" customHeight="1" x14ac:dyDescent="0.25">
      <c r="B5" s="165" t="s">
        <v>63</v>
      </c>
      <c r="C5" s="94" t="s">
        <v>64</v>
      </c>
      <c r="D5" s="31"/>
    </row>
    <row r="6" spans="1:4" s="30" customFormat="1" ht="30" customHeight="1" x14ac:dyDescent="0.25">
      <c r="B6" s="165" t="s">
        <v>63</v>
      </c>
      <c r="C6" s="94" t="s">
        <v>65</v>
      </c>
    </row>
    <row r="7" spans="1:4" s="30" customFormat="1" ht="50.1" customHeight="1" x14ac:dyDescent="0.25">
      <c r="B7" s="165" t="s">
        <v>63</v>
      </c>
      <c r="C7" s="94" t="s">
        <v>368</v>
      </c>
    </row>
    <row r="8" spans="1:4" s="30" customFormat="1" ht="50.1" customHeight="1" x14ac:dyDescent="0.25">
      <c r="B8" s="165" t="s">
        <v>63</v>
      </c>
      <c r="C8" s="94" t="s">
        <v>369</v>
      </c>
    </row>
    <row r="9" spans="1:4" s="30" customFormat="1" ht="50.1" customHeight="1" x14ac:dyDescent="0.25">
      <c r="B9" s="165" t="s">
        <v>63</v>
      </c>
      <c r="C9" s="94" t="s">
        <v>370</v>
      </c>
    </row>
    <row r="10" spans="1:4" s="30" customFormat="1" ht="50.1" customHeight="1" x14ac:dyDescent="0.25">
      <c r="B10" s="165" t="s">
        <v>63</v>
      </c>
      <c r="C10" s="94" t="s">
        <v>371</v>
      </c>
    </row>
    <row r="11" spans="1:4" s="30" customFormat="1" ht="69.95" customHeight="1" x14ac:dyDescent="0.25">
      <c r="B11" s="165" t="s">
        <v>63</v>
      </c>
      <c r="C11" s="94" t="s">
        <v>372</v>
      </c>
    </row>
    <row r="12" spans="1:4" ht="14.25" hidden="1"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5"/>
  <dimension ref="A1:C1048562"/>
  <sheetViews>
    <sheetView showGridLines="0" tabSelected="1" topLeftCell="A15" zoomScaleNormal="100" workbookViewId="0">
      <selection activeCell="A1048560" sqref="A1048560"/>
    </sheetView>
  </sheetViews>
  <sheetFormatPr baseColWidth="10" defaultColWidth="0" defaultRowHeight="15" customHeight="1" zeroHeight="1" x14ac:dyDescent="0.25"/>
  <cols>
    <col min="1" max="1" width="5.85546875" style="37" customWidth="1"/>
    <col min="2" max="2" width="110.7109375" style="37" customWidth="1"/>
    <col min="3" max="3" width="55.85546875" style="37" customWidth="1"/>
    <col min="4" max="16384" width="10.85546875" style="37" hidden="1"/>
  </cols>
  <sheetData>
    <row r="1" spans="1:3" s="36" customFormat="1" ht="101.1" customHeight="1" x14ac:dyDescent="0.25">
      <c r="A1" s="209"/>
      <c r="B1" s="207" t="s">
        <v>42</v>
      </c>
      <c r="C1" s="207"/>
    </row>
    <row r="2" spans="1:3" ht="21.95" customHeight="1" x14ac:dyDescent="0.25">
      <c r="C2" s="33"/>
    </row>
    <row r="3" spans="1:3" ht="21.95" customHeight="1" x14ac:dyDescent="0.25">
      <c r="B3" s="39"/>
      <c r="C3" s="34" t="s">
        <v>40</v>
      </c>
    </row>
    <row r="4" spans="1:3" ht="21.95" customHeight="1" x14ac:dyDescent="0.25">
      <c r="B4" s="32"/>
      <c r="C4" s="35"/>
    </row>
    <row r="5" spans="1:3" ht="21.95" customHeight="1" x14ac:dyDescent="0.25">
      <c r="B5" s="27"/>
      <c r="C5" s="35"/>
    </row>
    <row r="6" spans="1:3" ht="21.95" customHeight="1" x14ac:dyDescent="0.25">
      <c r="B6" s="39"/>
    </row>
    <row r="7" spans="1:3" ht="21.95" customHeight="1" x14ac:dyDescent="0.25">
      <c r="B7" s="32"/>
    </row>
    <row r="8" spans="1:3" ht="21.95" customHeight="1" x14ac:dyDescent="0.25">
      <c r="B8" s="32"/>
    </row>
    <row r="9" spans="1:3" ht="21.95" customHeight="1" x14ac:dyDescent="0.25">
      <c r="B9" s="27"/>
    </row>
    <row r="10" spans="1:3" ht="21.95" customHeight="1" x14ac:dyDescent="0.25">
      <c r="B10" s="39"/>
    </row>
    <row r="11" spans="1:3" ht="21.95" customHeight="1" x14ac:dyDescent="0.25">
      <c r="B11" s="32"/>
    </row>
    <row r="12" spans="1:3" ht="21.95" customHeight="1" x14ac:dyDescent="0.25">
      <c r="B12" s="27"/>
    </row>
    <row r="13" spans="1:3" ht="21.95" customHeight="1" x14ac:dyDescent="0.25">
      <c r="B13" s="39"/>
    </row>
    <row r="14" spans="1:3" ht="21.95" customHeight="1" x14ac:dyDescent="0.25">
      <c r="B14" s="32"/>
    </row>
    <row r="15" spans="1:3" ht="21.95" customHeight="1" x14ac:dyDescent="0.25">
      <c r="B15" s="32"/>
    </row>
    <row r="16" spans="1:3" ht="21.95" customHeight="1" x14ac:dyDescent="0.25">
      <c r="B16" s="32"/>
    </row>
    <row r="17" spans="2:2" ht="234.95" customHeight="1" x14ac:dyDescent="0.25">
      <c r="B17" s="32"/>
    </row>
    <row r="18" spans="2:2" ht="136.5" customHeight="1" x14ac:dyDescent="0.25">
      <c r="B18" s="96"/>
    </row>
    <row r="19" spans="2:2" ht="93.75" hidden="1" x14ac:dyDescent="0.25">
      <c r="B19" s="96" t="s">
        <v>66</v>
      </c>
    </row>
    <row r="20" spans="2:2" hidden="1" x14ac:dyDescent="0.25">
      <c r="B20" s="38"/>
    </row>
    <row r="21" spans="2:2" hidden="1" x14ac:dyDescent="0.25">
      <c r="B21" s="38"/>
    </row>
    <row r="22" spans="2:2" hidden="1" x14ac:dyDescent="0.25">
      <c r="B22" s="38"/>
    </row>
    <row r="23" spans="2:2" hidden="1" x14ac:dyDescent="0.25">
      <c r="B23" s="38"/>
    </row>
    <row r="24" spans="2:2" hidden="1" x14ac:dyDescent="0.25">
      <c r="B24" s="38"/>
    </row>
    <row r="25" spans="2:2" hidden="1" x14ac:dyDescent="0.25">
      <c r="B25" s="38"/>
    </row>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1048545" spans="2:2" ht="15" customHeight="1" x14ac:dyDescent="0.25">
      <c r="B1048545" s="95"/>
    </row>
    <row r="1048559" spans="2:2" ht="15.95" hidden="1" customHeight="1" x14ac:dyDescent="0.25"/>
    <row r="1048560" spans="2:2" ht="339.95" customHeight="1" x14ac:dyDescent="0.25"/>
    <row r="1048561" ht="201" hidden="1" customHeight="1" x14ac:dyDescent="0.25"/>
    <row r="1048562" ht="0.95" hidden="1" customHeight="1" x14ac:dyDescent="0.25"/>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8"/>
  <dimension ref="A1:AC26"/>
  <sheetViews>
    <sheetView showGridLines="0" zoomScaleNormal="100" workbookViewId="0">
      <selection activeCell="B1" sqref="B1:AC1"/>
    </sheetView>
  </sheetViews>
  <sheetFormatPr baseColWidth="10" defaultColWidth="0" defaultRowHeight="15" customHeight="1" zeroHeight="1" x14ac:dyDescent="0.25"/>
  <cols>
    <col min="1" max="1" width="4.7109375" style="2" customWidth="1"/>
    <col min="2" max="14" width="11.140625" style="2" customWidth="1"/>
    <col min="15" max="15" width="4.7109375" style="2" customWidth="1"/>
    <col min="16" max="16" width="6.140625" style="2" bestFit="1" customWidth="1"/>
    <col min="17" max="17" width="6.42578125" style="2" bestFit="1" customWidth="1"/>
    <col min="18" max="18" width="5.42578125" style="2" bestFit="1" customWidth="1"/>
    <col min="19" max="19" width="5" style="2" bestFit="1" customWidth="1"/>
    <col min="20" max="20" width="6.85546875" style="2" customWidth="1"/>
    <col min="21" max="21" width="5" style="2" bestFit="1" customWidth="1"/>
    <col min="22" max="23" width="6.42578125" style="2" bestFit="1" customWidth="1"/>
    <col min="24" max="24" width="5.42578125" style="2" bestFit="1" customWidth="1"/>
    <col min="25" max="25" width="5" style="2" bestFit="1" customWidth="1"/>
    <col min="26" max="26" width="4.42578125" style="2" bestFit="1" customWidth="1"/>
    <col min="27" max="28" width="6.42578125" style="2" bestFit="1" customWidth="1"/>
    <col min="29" max="29" width="2.7109375" style="2" customWidth="1"/>
    <col min="30" max="16384" width="2.7109375" style="2" hidden="1"/>
  </cols>
  <sheetData>
    <row r="1" spans="1:29" s="21" customFormat="1" ht="99.95" customHeight="1" x14ac:dyDescent="0.25">
      <c r="A1" s="210"/>
      <c r="B1" s="217" t="s">
        <v>82</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row>
    <row r="2" spans="1:29" s="8" customFormat="1" ht="19.5" customHeight="1" x14ac:dyDescent="0.2">
      <c r="B2" s="43"/>
      <c r="D2" s="44"/>
      <c r="F2" s="45"/>
      <c r="G2" s="45"/>
      <c r="H2" s="45"/>
      <c r="I2" s="45"/>
      <c r="J2" s="45"/>
      <c r="K2" s="45"/>
      <c r="L2" s="45"/>
      <c r="M2" s="45"/>
      <c r="N2" s="45"/>
      <c r="O2" s="45"/>
      <c r="P2" s="45"/>
    </row>
    <row r="3" spans="1:29" s="8" customFormat="1" ht="39.950000000000003" customHeight="1" x14ac:dyDescent="0.25">
      <c r="B3" s="218"/>
      <c r="C3" s="216" t="s">
        <v>474</v>
      </c>
      <c r="D3" s="216"/>
      <c r="E3" s="216" t="s">
        <v>475</v>
      </c>
      <c r="F3" s="216"/>
      <c r="G3" s="216" t="s">
        <v>373</v>
      </c>
      <c r="H3" s="216"/>
      <c r="I3" s="216" t="s">
        <v>0</v>
      </c>
      <c r="J3" s="216"/>
      <c r="K3" s="216" t="s">
        <v>36</v>
      </c>
      <c r="L3" s="216"/>
      <c r="M3" s="218" t="s">
        <v>1</v>
      </c>
      <c r="N3" s="218" t="s">
        <v>4</v>
      </c>
      <c r="O3" s="46"/>
      <c r="P3" s="2"/>
      <c r="Q3" s="2"/>
      <c r="R3" s="2"/>
      <c r="S3" s="2"/>
      <c r="T3" s="2"/>
      <c r="U3" s="2"/>
      <c r="V3" s="2"/>
      <c r="W3" s="2"/>
      <c r="X3" s="2"/>
      <c r="Y3" s="2"/>
      <c r="Z3" s="2"/>
      <c r="AA3" s="2"/>
      <c r="AB3" s="2"/>
    </row>
    <row r="4" spans="1:29" s="8" customFormat="1" ht="20.100000000000001" customHeight="1" x14ac:dyDescent="0.25">
      <c r="B4" s="219"/>
      <c r="C4" s="87" t="s">
        <v>3</v>
      </c>
      <c r="D4" s="87" t="s">
        <v>4</v>
      </c>
      <c r="E4" s="87" t="s">
        <v>3</v>
      </c>
      <c r="F4" s="87" t="s">
        <v>4</v>
      </c>
      <c r="G4" s="87" t="s">
        <v>3</v>
      </c>
      <c r="H4" s="87" t="s">
        <v>4</v>
      </c>
      <c r="I4" s="87" t="s">
        <v>3</v>
      </c>
      <c r="J4" s="87" t="s">
        <v>4</v>
      </c>
      <c r="K4" s="87" t="s">
        <v>3</v>
      </c>
      <c r="L4" s="87" t="s">
        <v>4</v>
      </c>
      <c r="M4" s="219"/>
      <c r="N4" s="219"/>
      <c r="O4" s="46"/>
      <c r="P4" s="2"/>
      <c r="Q4" s="2"/>
      <c r="R4" s="2"/>
      <c r="S4" s="2"/>
      <c r="T4" s="2"/>
      <c r="U4" s="2"/>
      <c r="V4" s="2"/>
      <c r="W4" s="2"/>
      <c r="X4" s="2"/>
      <c r="Y4" s="2"/>
      <c r="Z4" s="2"/>
      <c r="AA4" s="2"/>
      <c r="AB4" s="2"/>
    </row>
    <row r="5" spans="1:29" s="8" customFormat="1" ht="20.100000000000001" customHeight="1" x14ac:dyDescent="0.25">
      <c r="B5" s="58" t="s">
        <v>1</v>
      </c>
      <c r="C5" s="123">
        <v>155249</v>
      </c>
      <c r="D5" s="124">
        <f>(C5/$M5)*100</f>
        <v>71.192604175742531</v>
      </c>
      <c r="E5" s="123">
        <v>2859</v>
      </c>
      <c r="F5" s="124">
        <f>(E5/$M5)*100</f>
        <v>1.3110529236159196</v>
      </c>
      <c r="G5" s="123">
        <v>55143</v>
      </c>
      <c r="H5" s="124">
        <f>(G5/$M5)*100</f>
        <v>25.286950460634017</v>
      </c>
      <c r="I5" s="123">
        <v>4818</v>
      </c>
      <c r="J5" s="124">
        <f>(I5/$M5)*100</f>
        <v>2.2093924400075204</v>
      </c>
      <c r="K5" s="123">
        <v>0</v>
      </c>
      <c r="L5" s="124">
        <v>0</v>
      </c>
      <c r="M5" s="121">
        <f>SUM(C5,E5,G5,I5,K5)</f>
        <v>218069</v>
      </c>
      <c r="N5" s="122">
        <f>D5+F5+H5+J5+L5</f>
        <v>99.999999999999986</v>
      </c>
      <c r="O5" s="70"/>
      <c r="P5" s="2"/>
      <c r="Q5" s="5"/>
      <c r="R5" s="2"/>
      <c r="S5" s="2"/>
      <c r="T5" s="2"/>
      <c r="U5" s="2"/>
      <c r="V5" s="2"/>
      <c r="W5" s="2"/>
      <c r="X5" s="2"/>
      <c r="Y5" s="2"/>
      <c r="Z5" s="2"/>
      <c r="AA5" s="2"/>
      <c r="AB5" s="2"/>
    </row>
    <row r="6" spans="1:29" s="14" customFormat="1" ht="30" customHeight="1" x14ac:dyDescent="0.25">
      <c r="A6" s="125"/>
      <c r="B6" s="14" t="s">
        <v>33</v>
      </c>
      <c r="P6" s="2"/>
      <c r="Q6" s="2"/>
      <c r="R6" s="2"/>
      <c r="S6" s="2"/>
      <c r="T6" s="2"/>
      <c r="U6" s="2"/>
      <c r="V6" s="2"/>
      <c r="W6" s="2"/>
      <c r="X6" s="2"/>
      <c r="Y6" s="2"/>
      <c r="Z6" s="2"/>
      <c r="AA6" s="2"/>
      <c r="AB6" s="2"/>
    </row>
    <row r="7" spans="1:29" ht="15" hidden="1" customHeight="1" x14ac:dyDescent="0.25">
      <c r="B7" s="8"/>
    </row>
    <row r="8" spans="1:29" ht="15" hidden="1" customHeight="1" x14ac:dyDescent="0.25">
      <c r="B8" s="8"/>
      <c r="I8" s="2" t="s">
        <v>38</v>
      </c>
    </row>
    <row r="10" spans="1:29" ht="15" hidden="1" customHeight="1" x14ac:dyDescent="0.25">
      <c r="B10" s="7"/>
    </row>
    <row r="14" spans="1:29" ht="15" customHeight="1" x14ac:dyDescent="0.25"/>
    <row r="15" spans="1:29" ht="15" customHeight="1" x14ac:dyDescent="0.25"/>
    <row r="16" spans="1:29" ht="15" customHeight="1" x14ac:dyDescent="0.25"/>
    <row r="26" ht="61.35" hidden="1" customHeight="1" x14ac:dyDescent="0.25"/>
  </sheetData>
  <mergeCells count="9">
    <mergeCell ref="E3:F3"/>
    <mergeCell ref="G3:H3"/>
    <mergeCell ref="I3:J3"/>
    <mergeCell ref="K3:L3"/>
    <mergeCell ref="B1:AC1"/>
    <mergeCell ref="B3:B4"/>
    <mergeCell ref="M3:M4"/>
    <mergeCell ref="N3:N4"/>
    <mergeCell ref="C3:D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XFB21"/>
  <sheetViews>
    <sheetView showGridLines="0" zoomScaleNormal="100" workbookViewId="0">
      <selection activeCell="B1" sqref="B1:M1"/>
    </sheetView>
  </sheetViews>
  <sheetFormatPr baseColWidth="10" defaultColWidth="0" defaultRowHeight="15" zeroHeight="1" x14ac:dyDescent="0.25"/>
  <cols>
    <col min="1" max="1" width="4.7109375" style="2" customWidth="1"/>
    <col min="2" max="2" width="21.140625" style="2" customWidth="1"/>
    <col min="3" max="8" width="10.85546875" style="2" customWidth="1"/>
    <col min="9" max="9" width="6.7109375" style="2" bestFit="1" customWidth="1"/>
    <col min="10" max="10" width="10.28515625" style="2" customWidth="1"/>
    <col min="11" max="11" width="7.7109375" style="2" customWidth="1"/>
    <col min="12" max="12" width="9.140625" style="2" customWidth="1"/>
    <col min="13" max="13" width="7.42578125" style="2" customWidth="1"/>
    <col min="14" max="14" width="7.85546875" style="2" customWidth="1"/>
    <col min="15" max="15" width="15" style="2" customWidth="1"/>
    <col min="16" max="16" width="4.42578125" style="2" customWidth="1"/>
    <col min="17" max="796" width="34.140625" style="2" hidden="1"/>
    <col min="797" max="797" width="16.28515625" style="2" hidden="1"/>
    <col min="798" max="798" width="34.140625" style="2" hidden="1"/>
    <col min="799" max="16364" width="2.85546875" style="2" hidden="1"/>
    <col min="16365" max="16365" width="22.42578125" style="2" hidden="1"/>
    <col min="16366" max="16366" width="15.7109375" style="2" hidden="1"/>
    <col min="16367" max="16367" width="7" style="2" hidden="1"/>
    <col min="16368" max="16368" width="47.140625" style="2" hidden="1"/>
    <col min="16369" max="16369" width="82.42578125" style="2" hidden="1"/>
    <col min="16370" max="16370" width="38.85546875" style="2" hidden="1"/>
    <col min="16371" max="16371" width="52.140625" style="2" hidden="1"/>
    <col min="16372" max="16372" width="34.140625" style="2" hidden="1"/>
    <col min="16373" max="16373" width="22.140625" style="2" hidden="1"/>
    <col min="16374" max="16374" width="30.140625" style="2" hidden="1"/>
    <col min="16375" max="16375" width="34.7109375" style="2" hidden="1"/>
    <col min="16376" max="16376" width="21.42578125" style="2" hidden="1"/>
    <col min="16377" max="16377" width="17.85546875" style="2" hidden="1"/>
    <col min="16378" max="16378" width="14.85546875" style="2" hidden="1"/>
    <col min="16379" max="16379" width="13.42578125" style="2" hidden="1"/>
    <col min="16380" max="16380" width="9.28515625" style="2" hidden="1"/>
    <col min="16381" max="16381" width="13.85546875" style="2" hidden="1"/>
    <col min="16382" max="16384" width="34.140625" style="2" hidden="1"/>
  </cols>
  <sheetData>
    <row r="1" spans="1:16 16368:16368" s="21" customFormat="1" ht="99.95" customHeight="1" x14ac:dyDescent="0.25">
      <c r="A1" s="210"/>
      <c r="B1" s="217" t="s">
        <v>83</v>
      </c>
      <c r="C1" s="217"/>
      <c r="D1" s="217"/>
      <c r="E1" s="217"/>
      <c r="F1" s="217"/>
      <c r="G1" s="217"/>
      <c r="H1" s="217"/>
      <c r="I1" s="217"/>
      <c r="J1" s="217"/>
      <c r="K1" s="217"/>
      <c r="L1" s="217"/>
      <c r="M1" s="217"/>
      <c r="N1" s="210"/>
      <c r="O1" s="210"/>
      <c r="P1" s="210"/>
    </row>
    <row r="2" spans="1:16 16368:16368" ht="19.5" customHeight="1" x14ac:dyDescent="0.25">
      <c r="A2"/>
      <c r="B2"/>
      <c r="C2"/>
      <c r="D2"/>
      <c r="E2"/>
      <c r="F2"/>
      <c r="G2"/>
      <c r="H2"/>
    </row>
    <row r="3" spans="1:16 16368:16368" s="40" customFormat="1" ht="39.950000000000003" customHeight="1" x14ac:dyDescent="0.25">
      <c r="A3" s="2"/>
      <c r="B3" s="221" t="s">
        <v>476</v>
      </c>
      <c r="C3" s="221" t="s">
        <v>6</v>
      </c>
      <c r="D3" s="221"/>
      <c r="E3" s="221" t="s">
        <v>5</v>
      </c>
      <c r="F3" s="221"/>
      <c r="G3" s="220" t="s">
        <v>1</v>
      </c>
      <c r="H3" s="221" t="s">
        <v>4</v>
      </c>
    </row>
    <row r="4" spans="1:16 16368:16368" s="40" customFormat="1" ht="20.100000000000001" customHeight="1" x14ac:dyDescent="0.25">
      <c r="A4" s="2"/>
      <c r="B4" s="221"/>
      <c r="C4" s="88" t="s">
        <v>3</v>
      </c>
      <c r="D4" s="88" t="s">
        <v>4</v>
      </c>
      <c r="E4" s="88" t="s">
        <v>3</v>
      </c>
      <c r="F4" s="88" t="s">
        <v>4</v>
      </c>
      <c r="G4" s="220"/>
      <c r="H4" s="221"/>
    </row>
    <row r="5" spans="1:16 16368:16368" s="40" customFormat="1" ht="20.100000000000001" customHeight="1" x14ac:dyDescent="0.25">
      <c r="A5" s="2"/>
      <c r="B5" s="59" t="s">
        <v>1</v>
      </c>
      <c r="C5" s="127">
        <v>83411</v>
      </c>
      <c r="D5" s="128">
        <f>(C5/G5)*100</f>
        <v>38.249820011097405</v>
      </c>
      <c r="E5" s="127">
        <v>134658</v>
      </c>
      <c r="F5" s="128">
        <f>(E5/G5)*100</f>
        <v>61.750179988902602</v>
      </c>
      <c r="G5" s="127">
        <f>SUM(E5,C5)</f>
        <v>218069</v>
      </c>
      <c r="H5" s="128">
        <f>F5+D5</f>
        <v>100</v>
      </c>
    </row>
    <row r="6" spans="1:16 16368:16368" s="13" customFormat="1" ht="30" customHeight="1" x14ac:dyDescent="0.25">
      <c r="B6" s="14" t="s">
        <v>33</v>
      </c>
      <c r="C6" s="14"/>
      <c r="D6" s="14"/>
      <c r="E6" s="14"/>
      <c r="F6" s="14"/>
      <c r="G6" s="14"/>
      <c r="H6" s="14"/>
    </row>
    <row r="15" spans="1:16 16368:16368" hidden="1" x14ac:dyDescent="0.25">
      <c r="XEN15" s="2" t="s">
        <v>52</v>
      </c>
    </row>
    <row r="16" spans="1:16 16368:16368" x14ac:dyDescent="0.25"/>
    <row r="17" spans="16382:16382" hidden="1" x14ac:dyDescent="0.25">
      <c r="XFB17" s="222"/>
    </row>
    <row r="18" spans="16382:16382" hidden="1" x14ac:dyDescent="0.25">
      <c r="XFB18" s="222"/>
    </row>
    <row r="19" spans="16382:16382" hidden="1" x14ac:dyDescent="0.25">
      <c r="XFB19" s="222"/>
    </row>
    <row r="20" spans="16382:16382" hidden="1" x14ac:dyDescent="0.25">
      <c r="XFB20" s="222"/>
    </row>
    <row r="21" spans="16382:16382" x14ac:dyDescent="0.25"/>
  </sheetData>
  <sortState xmlns:xlrd2="http://schemas.microsoft.com/office/spreadsheetml/2017/richdata2" ref="B5:C6">
    <sortCondition descending="1" ref="C4:C6"/>
  </sortState>
  <mergeCells count="7">
    <mergeCell ref="B1:M1"/>
    <mergeCell ref="G3:G4"/>
    <mergeCell ref="H3:H4"/>
    <mergeCell ref="XFB17:XFB20"/>
    <mergeCell ref="E3:F3"/>
    <mergeCell ref="C3:D3"/>
    <mergeCell ref="B3:B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1:S21"/>
  <sheetViews>
    <sheetView showGridLines="0" zoomScaleNormal="100" workbookViewId="0">
      <selection activeCell="B1" sqref="B1:S1"/>
    </sheetView>
  </sheetViews>
  <sheetFormatPr baseColWidth="10" defaultColWidth="0" defaultRowHeight="15" zeroHeight="1" x14ac:dyDescent="0.25"/>
  <cols>
    <col min="1" max="1" width="4.7109375" style="2" customWidth="1"/>
    <col min="2" max="3" width="20.85546875" style="2" customWidth="1"/>
    <col min="4" max="9" width="10.85546875" style="2" customWidth="1"/>
    <col min="10" max="10" width="20.85546875" style="2" customWidth="1"/>
    <col min="11" max="11" width="19.7109375" style="2" bestFit="1" customWidth="1"/>
    <col min="12" max="12" width="15.42578125" style="2" bestFit="1" customWidth="1"/>
    <col min="13" max="13" width="6.7109375" style="2" bestFit="1" customWidth="1"/>
    <col min="14" max="14" width="7.7109375" style="2" bestFit="1" customWidth="1"/>
    <col min="15" max="15" width="6.7109375" style="2" bestFit="1" customWidth="1"/>
    <col min="16" max="16" width="7.7109375" style="2" bestFit="1" customWidth="1"/>
    <col min="17" max="17" width="6.7109375" style="2" bestFit="1" customWidth="1"/>
    <col min="18" max="18" width="7.7109375" style="2" bestFit="1" customWidth="1"/>
    <col min="19" max="19" width="7.140625" style="2" customWidth="1"/>
    <col min="20" max="16384" width="7.140625" style="2" hidden="1"/>
  </cols>
  <sheetData>
    <row r="1" spans="1:19" ht="99.95" customHeight="1" x14ac:dyDescent="0.25">
      <c r="A1" s="211"/>
      <c r="B1" s="217" t="s">
        <v>84</v>
      </c>
      <c r="C1" s="217"/>
      <c r="D1" s="217"/>
      <c r="E1" s="217"/>
      <c r="F1" s="217"/>
      <c r="G1" s="217"/>
      <c r="H1" s="217"/>
      <c r="I1" s="217"/>
      <c r="J1" s="217"/>
      <c r="K1" s="217"/>
      <c r="L1" s="217"/>
      <c r="M1" s="217"/>
      <c r="N1" s="217"/>
      <c r="O1" s="217"/>
      <c r="P1" s="217"/>
      <c r="Q1" s="217"/>
      <c r="R1" s="217"/>
      <c r="S1" s="217"/>
    </row>
    <row r="2" spans="1:19" s="49" customFormat="1" ht="19.5" customHeight="1" x14ac:dyDescent="0.25">
      <c r="B2" s="48"/>
      <c r="C2" s="48"/>
      <c r="D2" s="48"/>
      <c r="E2" s="48"/>
      <c r="F2" s="48"/>
      <c r="G2" s="48"/>
      <c r="H2" s="48"/>
      <c r="I2" s="48"/>
      <c r="J2" s="48"/>
      <c r="K2" s="48"/>
      <c r="L2" s="48"/>
      <c r="M2" s="48"/>
      <c r="N2" s="48"/>
    </row>
    <row r="3" spans="1:19" ht="39.950000000000003" customHeight="1" x14ac:dyDescent="0.25">
      <c r="B3" s="221" t="s">
        <v>8</v>
      </c>
      <c r="C3" s="221"/>
      <c r="D3" s="221" t="s">
        <v>7</v>
      </c>
      <c r="E3" s="221"/>
      <c r="F3" s="221"/>
      <c r="G3" s="221"/>
      <c r="H3" s="216" t="s">
        <v>1</v>
      </c>
      <c r="I3" s="221" t="s">
        <v>4</v>
      </c>
      <c r="J3" s="45"/>
    </row>
    <row r="4" spans="1:19" ht="20.100000000000001" customHeight="1" x14ac:dyDescent="0.25">
      <c r="B4" s="221"/>
      <c r="C4" s="221"/>
      <c r="D4" s="224" t="s">
        <v>6</v>
      </c>
      <c r="E4" s="225"/>
      <c r="F4" s="226" t="s">
        <v>5</v>
      </c>
      <c r="G4" s="227"/>
      <c r="H4" s="216"/>
      <c r="I4" s="221"/>
      <c r="J4" s="45"/>
    </row>
    <row r="5" spans="1:19" ht="20.100000000000001" customHeight="1" x14ac:dyDescent="0.25">
      <c r="B5" s="221"/>
      <c r="C5" s="221"/>
      <c r="D5" s="88" t="s">
        <v>3</v>
      </c>
      <c r="E5" s="88" t="s">
        <v>4</v>
      </c>
      <c r="F5" s="88" t="s">
        <v>3</v>
      </c>
      <c r="G5" s="88" t="s">
        <v>4</v>
      </c>
      <c r="H5" s="216"/>
      <c r="I5" s="221"/>
      <c r="J5" s="45"/>
    </row>
    <row r="6" spans="1:19" ht="20.100000000000001" customHeight="1" x14ac:dyDescent="0.25">
      <c r="B6" s="47" t="s">
        <v>35</v>
      </c>
      <c r="C6" s="47" t="s">
        <v>474</v>
      </c>
      <c r="D6" s="126">
        <v>59471</v>
      </c>
      <c r="E6" s="129">
        <f t="shared" ref="E6:E11" si="0">(D6/D$11)*100</f>
        <v>71.298749565405046</v>
      </c>
      <c r="F6" s="126">
        <v>95778</v>
      </c>
      <c r="G6" s="129">
        <f t="shared" ref="G6:G11" si="1">(F6/F$11)*100</f>
        <v>71.126854698569701</v>
      </c>
      <c r="H6" s="130">
        <f>SUM(D6,F6)</f>
        <v>155249</v>
      </c>
      <c r="I6" s="129">
        <f t="shared" ref="I6:I11" si="2">(H6/H$11)*100</f>
        <v>71.192604175742531</v>
      </c>
      <c r="J6" s="45"/>
    </row>
    <row r="7" spans="1:19" ht="20.100000000000001" customHeight="1" x14ac:dyDescent="0.25">
      <c r="B7" s="47"/>
      <c r="C7" s="47" t="s">
        <v>475</v>
      </c>
      <c r="D7" s="126">
        <v>1127</v>
      </c>
      <c r="E7" s="129">
        <f t="shared" si="0"/>
        <v>1.3511407368332715</v>
      </c>
      <c r="F7" s="130">
        <v>1732</v>
      </c>
      <c r="G7" s="129">
        <f t="shared" si="1"/>
        <v>1.2862213904855262</v>
      </c>
      <c r="H7" s="130">
        <f t="shared" ref="H7:H11" si="3">D7+F7</f>
        <v>2859</v>
      </c>
      <c r="I7" s="129">
        <f t="shared" si="2"/>
        <v>1.3110529236159196</v>
      </c>
      <c r="J7" s="45"/>
    </row>
    <row r="8" spans="1:19" ht="20.100000000000001" customHeight="1" x14ac:dyDescent="0.25">
      <c r="B8" s="47"/>
      <c r="C8" s="47" t="s">
        <v>373</v>
      </c>
      <c r="D8" s="126">
        <v>21087</v>
      </c>
      <c r="E8" s="129">
        <f t="shared" si="0"/>
        <v>25.28083825874285</v>
      </c>
      <c r="F8" s="130">
        <v>34056</v>
      </c>
      <c r="G8" s="129">
        <f t="shared" si="1"/>
        <v>25.290736532549126</v>
      </c>
      <c r="H8" s="130">
        <f t="shared" si="3"/>
        <v>55143</v>
      </c>
      <c r="I8" s="129">
        <f t="shared" si="2"/>
        <v>25.286950460634017</v>
      </c>
      <c r="J8" s="45"/>
    </row>
    <row r="9" spans="1:19" ht="20.100000000000001" customHeight="1" x14ac:dyDescent="0.25">
      <c r="B9" s="47" t="s">
        <v>0</v>
      </c>
      <c r="C9" s="47"/>
      <c r="D9" s="126">
        <v>1726</v>
      </c>
      <c r="E9" s="129">
        <f t="shared" si="0"/>
        <v>2.0692714390188343</v>
      </c>
      <c r="F9" s="130">
        <v>3092</v>
      </c>
      <c r="G9" s="129">
        <f t="shared" si="1"/>
        <v>2.2961873783956395</v>
      </c>
      <c r="H9" s="130">
        <f t="shared" si="3"/>
        <v>4818</v>
      </c>
      <c r="I9" s="129">
        <f t="shared" si="2"/>
        <v>2.2093924400075204</v>
      </c>
      <c r="J9" s="45"/>
    </row>
    <row r="10" spans="1:19" ht="20.100000000000001" customHeight="1" x14ac:dyDescent="0.25">
      <c r="B10" s="47" t="s">
        <v>36</v>
      </c>
      <c r="C10" s="47"/>
      <c r="D10" s="126">
        <v>0</v>
      </c>
      <c r="E10" s="129">
        <f t="shared" si="0"/>
        <v>0</v>
      </c>
      <c r="F10" s="130">
        <v>0</v>
      </c>
      <c r="G10" s="129">
        <f t="shared" si="1"/>
        <v>0</v>
      </c>
      <c r="H10" s="130">
        <f t="shared" si="3"/>
        <v>0</v>
      </c>
      <c r="I10" s="129">
        <f t="shared" si="2"/>
        <v>0</v>
      </c>
      <c r="J10" s="45"/>
    </row>
    <row r="11" spans="1:19" ht="20.100000000000001" customHeight="1" x14ac:dyDescent="0.25">
      <c r="B11" s="50" t="s">
        <v>1</v>
      </c>
      <c r="C11" s="50"/>
      <c r="D11" s="75">
        <f>SUM(D6:D10)</f>
        <v>83411</v>
      </c>
      <c r="E11" s="131">
        <f t="shared" si="0"/>
        <v>100</v>
      </c>
      <c r="F11" s="75">
        <f>SUM(F6:F10)</f>
        <v>134658</v>
      </c>
      <c r="G11" s="131">
        <f t="shared" si="1"/>
        <v>100</v>
      </c>
      <c r="H11" s="132">
        <f t="shared" si="3"/>
        <v>218069</v>
      </c>
      <c r="I11" s="131">
        <f t="shared" si="2"/>
        <v>100</v>
      </c>
      <c r="J11" s="45"/>
    </row>
    <row r="12" spans="1:19" ht="30" customHeight="1" x14ac:dyDescent="0.25">
      <c r="A12" s="133"/>
      <c r="B12" s="223" t="s">
        <v>33</v>
      </c>
      <c r="C12" s="223"/>
      <c r="D12" s="223"/>
      <c r="E12" s="223"/>
      <c r="F12" s="223"/>
      <c r="G12" s="223"/>
      <c r="H12" s="223"/>
      <c r="I12" s="223"/>
      <c r="J12" s="223"/>
    </row>
    <row r="13" spans="1:19" ht="15" hidden="1" customHeight="1" x14ac:dyDescent="0.25">
      <c r="C13" s="1"/>
      <c r="D13" s="1"/>
      <c r="E13" s="1"/>
      <c r="F13" s="4"/>
      <c r="G13" s="3"/>
      <c r="H13" s="4"/>
      <c r="I13" s="3"/>
      <c r="J13" s="3"/>
    </row>
    <row r="14" spans="1:19" ht="15" hidden="1" customHeight="1" x14ac:dyDescent="0.25">
      <c r="H14" s="5"/>
    </row>
    <row r="15" spans="1:19" ht="15" hidden="1" customHeight="1" x14ac:dyDescent="0.25"/>
    <row r="16" spans="1:19" ht="15" hidden="1" customHeight="1" x14ac:dyDescent="0.25"/>
    <row r="17" ht="15" hidden="1" customHeight="1" x14ac:dyDescent="0.25"/>
    <row r="18" ht="15" hidden="1" customHeight="1" x14ac:dyDescent="0.25"/>
    <row r="19" ht="15" hidden="1" customHeight="1" x14ac:dyDescent="0.25"/>
    <row r="20" x14ac:dyDescent="0.25"/>
    <row r="21" x14ac:dyDescent="0.25"/>
  </sheetData>
  <mergeCells count="8">
    <mergeCell ref="B1:S1"/>
    <mergeCell ref="B3:C5"/>
    <mergeCell ref="D3:G3"/>
    <mergeCell ref="H3:H5"/>
    <mergeCell ref="B12:J12"/>
    <mergeCell ref="D4:E4"/>
    <mergeCell ref="I3:I5"/>
    <mergeCell ref="F4:G4"/>
  </mergeCells>
  <pageMargins left="0.7" right="0.7" top="0.75" bottom="0.75" header="0.3" footer="0.3"/>
  <pageSetup paperSize="9" orientation="portrait" r:id="rId1"/>
  <ignoredErrors>
    <ignoredError sqref="H6:H11 E11:F1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1:J213"/>
  <sheetViews>
    <sheetView showGridLines="0" zoomScaleNormal="100" workbookViewId="0">
      <selection activeCell="B2" sqref="B2"/>
    </sheetView>
  </sheetViews>
  <sheetFormatPr baseColWidth="10" defaultColWidth="0" defaultRowHeight="15" zeroHeight="1" x14ac:dyDescent="0.25"/>
  <cols>
    <col min="1" max="1" width="4.7109375" style="2" customWidth="1"/>
    <col min="2" max="2" width="40.85546875" style="2" customWidth="1"/>
    <col min="3" max="4" width="20.85546875" style="2" customWidth="1"/>
    <col min="5" max="5" width="4.7109375" style="2" customWidth="1"/>
    <col min="6" max="6" width="40.85546875" style="2" customWidth="1"/>
    <col min="7" max="7" width="7.85546875" style="2" bestFit="1" customWidth="1"/>
    <col min="8" max="8" width="12.42578125" style="2" customWidth="1"/>
    <col min="9" max="9" width="4" style="2" customWidth="1"/>
    <col min="10" max="16384" width="11.42578125" style="2" hidden="1"/>
  </cols>
  <sheetData>
    <row r="1" spans="1:9" ht="99.95" customHeight="1" x14ac:dyDescent="0.25">
      <c r="A1" s="210"/>
      <c r="B1" s="217" t="s">
        <v>85</v>
      </c>
      <c r="C1" s="217"/>
      <c r="D1" s="217"/>
      <c r="E1" s="217"/>
      <c r="F1" s="217"/>
      <c r="G1" s="217"/>
      <c r="H1" s="217"/>
      <c r="I1" s="217"/>
    </row>
    <row r="2" spans="1:9" ht="19.7" customHeight="1" x14ac:dyDescent="0.25">
      <c r="A2" s="69"/>
      <c r="B2" s="68"/>
      <c r="C2" s="68"/>
      <c r="D2" s="68"/>
      <c r="E2" s="68"/>
      <c r="F2" s="68"/>
    </row>
    <row r="3" spans="1:9" ht="39.950000000000003" customHeight="1" x14ac:dyDescent="0.25">
      <c r="B3" s="218" t="s">
        <v>348</v>
      </c>
      <c r="C3" s="221" t="s">
        <v>354</v>
      </c>
      <c r="D3" s="221"/>
      <c r="E3" s="8"/>
    </row>
    <row r="4" spans="1:9" ht="20.100000000000001" customHeight="1" x14ac:dyDescent="0.25">
      <c r="B4" s="219"/>
      <c r="C4" s="88" t="s">
        <v>44</v>
      </c>
      <c r="D4" s="88" t="s">
        <v>4</v>
      </c>
      <c r="E4" s="8"/>
    </row>
    <row r="5" spans="1:9" ht="20.100000000000001" customHeight="1" x14ac:dyDescent="0.25">
      <c r="B5" s="162" t="s">
        <v>339</v>
      </c>
      <c r="C5" s="134">
        <v>148737</v>
      </c>
      <c r="D5" s="135">
        <v>68.209999999999994</v>
      </c>
      <c r="E5" s="99"/>
    </row>
    <row r="6" spans="1:9" ht="20.100000000000001" customHeight="1" x14ac:dyDescent="0.25">
      <c r="B6" s="139" t="s">
        <v>340</v>
      </c>
      <c r="C6" s="136">
        <v>20439</v>
      </c>
      <c r="D6" s="167">
        <v>9.3699999999999992</v>
      </c>
      <c r="E6" s="99"/>
    </row>
    <row r="7" spans="1:9" ht="20.100000000000001" customHeight="1" x14ac:dyDescent="0.25">
      <c r="B7" s="47" t="s">
        <v>477</v>
      </c>
      <c r="C7" s="136">
        <v>83393</v>
      </c>
      <c r="D7" s="167">
        <v>38.24</v>
      </c>
      <c r="E7" s="99"/>
    </row>
    <row r="8" spans="1:9" ht="20.100000000000001" customHeight="1" x14ac:dyDescent="0.25">
      <c r="B8" s="47" t="s">
        <v>366</v>
      </c>
      <c r="C8" s="136">
        <v>1443</v>
      </c>
      <c r="D8" s="167">
        <v>0.66</v>
      </c>
      <c r="E8" s="99"/>
      <c r="F8" s="20"/>
      <c r="G8" s="20"/>
      <c r="H8" s="20"/>
    </row>
    <row r="9" spans="1:9" ht="20.100000000000001" customHeight="1" x14ac:dyDescent="0.25">
      <c r="B9" s="139" t="s">
        <v>341</v>
      </c>
      <c r="C9" s="136">
        <v>43462</v>
      </c>
      <c r="D9" s="167">
        <v>19.93</v>
      </c>
      <c r="E9" s="99"/>
    </row>
    <row r="10" spans="1:9" ht="20.100000000000001" customHeight="1" x14ac:dyDescent="0.25">
      <c r="B10" s="162" t="s">
        <v>380</v>
      </c>
      <c r="C10" s="134">
        <v>42</v>
      </c>
      <c r="D10" s="135">
        <v>0.02</v>
      </c>
      <c r="E10" s="99"/>
    </row>
    <row r="11" spans="1:9" ht="20.100000000000001" customHeight="1" x14ac:dyDescent="0.25">
      <c r="B11" s="139" t="s">
        <v>341</v>
      </c>
      <c r="C11" s="136">
        <v>42</v>
      </c>
      <c r="D11" s="167">
        <v>0.02</v>
      </c>
      <c r="E11" s="99"/>
    </row>
    <row r="12" spans="1:9" ht="20.100000000000001" customHeight="1" x14ac:dyDescent="0.25">
      <c r="B12" s="162" t="s">
        <v>342</v>
      </c>
      <c r="C12" s="134">
        <v>40254</v>
      </c>
      <c r="D12" s="169">
        <v>18.46</v>
      </c>
      <c r="E12" s="99"/>
    </row>
    <row r="13" spans="1:9" ht="20.100000000000001" customHeight="1" x14ac:dyDescent="0.25">
      <c r="B13" s="139" t="s">
        <v>340</v>
      </c>
      <c r="C13" s="136">
        <v>6690</v>
      </c>
      <c r="D13" s="167">
        <v>3.07</v>
      </c>
      <c r="E13" s="99"/>
    </row>
    <row r="14" spans="1:9" ht="20.100000000000001" customHeight="1" x14ac:dyDescent="0.25">
      <c r="B14" s="47" t="s">
        <v>477</v>
      </c>
      <c r="C14" s="136">
        <v>10119</v>
      </c>
      <c r="D14" s="167">
        <v>4.6399999999999997</v>
      </c>
      <c r="E14" s="99"/>
    </row>
    <row r="15" spans="1:9" ht="20.100000000000001" customHeight="1" x14ac:dyDescent="0.25">
      <c r="B15" s="47" t="s">
        <v>366</v>
      </c>
      <c r="C15" s="136">
        <v>3637</v>
      </c>
      <c r="D15" s="167">
        <v>1.67</v>
      </c>
      <c r="E15" s="99"/>
    </row>
    <row r="16" spans="1:9" ht="20.100000000000001" customHeight="1" x14ac:dyDescent="0.25">
      <c r="B16" s="139" t="s">
        <v>341</v>
      </c>
      <c r="C16" s="136">
        <v>19808</v>
      </c>
      <c r="D16" s="167">
        <v>9.08</v>
      </c>
      <c r="E16" s="99"/>
    </row>
    <row r="17" spans="2:7" ht="20.100000000000001" customHeight="1" x14ac:dyDescent="0.25">
      <c r="B17" s="162" t="s">
        <v>374</v>
      </c>
      <c r="C17" s="134">
        <v>10966</v>
      </c>
      <c r="D17" s="169">
        <v>5.03</v>
      </c>
      <c r="E17" s="99"/>
      <c r="F17" s="109"/>
      <c r="G17" s="110"/>
    </row>
    <row r="18" spans="2:7" ht="20.100000000000001" customHeight="1" x14ac:dyDescent="0.25">
      <c r="B18" s="139" t="s">
        <v>340</v>
      </c>
      <c r="C18" s="136">
        <v>3075</v>
      </c>
      <c r="D18" s="167">
        <v>1.41</v>
      </c>
      <c r="E18" s="99"/>
      <c r="F18" s="111"/>
      <c r="G18" s="108"/>
    </row>
    <row r="19" spans="2:7" ht="20.100000000000001" customHeight="1" x14ac:dyDescent="0.25">
      <c r="B19" s="47" t="s">
        <v>477</v>
      </c>
      <c r="C19" s="136">
        <v>7452</v>
      </c>
      <c r="D19" s="167">
        <v>3.42</v>
      </c>
      <c r="E19" s="99"/>
      <c r="F19" s="5"/>
    </row>
    <row r="20" spans="2:7" ht="20.100000000000001" customHeight="1" x14ac:dyDescent="0.25">
      <c r="B20" s="139" t="s">
        <v>341</v>
      </c>
      <c r="C20" s="141">
        <v>439</v>
      </c>
      <c r="D20" s="167">
        <v>0.2</v>
      </c>
      <c r="E20" s="99"/>
    </row>
    <row r="21" spans="2:7" ht="20.100000000000001" customHeight="1" x14ac:dyDescent="0.25">
      <c r="B21" s="162" t="s">
        <v>478</v>
      </c>
      <c r="C21" s="134">
        <v>4192</v>
      </c>
      <c r="D21" s="169">
        <v>1.92</v>
      </c>
      <c r="E21" s="99"/>
    </row>
    <row r="22" spans="2:7" ht="20.100000000000001" customHeight="1" x14ac:dyDescent="0.25">
      <c r="B22" s="139" t="s">
        <v>340</v>
      </c>
      <c r="C22" s="141">
        <v>520</v>
      </c>
      <c r="D22" s="167">
        <v>0.24</v>
      </c>
      <c r="E22" s="99"/>
    </row>
    <row r="23" spans="2:7" ht="20.100000000000001" customHeight="1" x14ac:dyDescent="0.25">
      <c r="B23" s="47" t="s">
        <v>477</v>
      </c>
      <c r="C23" s="136">
        <v>1720</v>
      </c>
      <c r="D23" s="167">
        <v>0.79</v>
      </c>
      <c r="E23" s="99"/>
    </row>
    <row r="24" spans="2:7" ht="20.100000000000001" customHeight="1" x14ac:dyDescent="0.25">
      <c r="B24" s="47" t="s">
        <v>366</v>
      </c>
      <c r="C24" s="141">
        <v>604</v>
      </c>
      <c r="D24" s="167">
        <v>0.28000000000000003</v>
      </c>
      <c r="E24" s="99"/>
    </row>
    <row r="25" spans="2:7" ht="20.100000000000001" customHeight="1" x14ac:dyDescent="0.25">
      <c r="B25" s="139" t="s">
        <v>341</v>
      </c>
      <c r="C25" s="136">
        <v>1348</v>
      </c>
      <c r="D25" s="167">
        <v>0.62</v>
      </c>
      <c r="E25" s="99"/>
    </row>
    <row r="26" spans="2:7" ht="20.100000000000001" customHeight="1" x14ac:dyDescent="0.25">
      <c r="B26" s="162" t="s">
        <v>343</v>
      </c>
      <c r="C26" s="134">
        <v>3414</v>
      </c>
      <c r="D26" s="169">
        <v>1.57</v>
      </c>
      <c r="E26" s="99"/>
    </row>
    <row r="27" spans="2:7" ht="20.100000000000001" customHeight="1" x14ac:dyDescent="0.25">
      <c r="B27" s="47" t="s">
        <v>477</v>
      </c>
      <c r="C27" s="136">
        <v>3262</v>
      </c>
      <c r="D27" s="76">
        <v>1.5</v>
      </c>
      <c r="E27" s="99"/>
    </row>
    <row r="28" spans="2:7" ht="20.100000000000001" customHeight="1" x14ac:dyDescent="0.25">
      <c r="B28" s="139" t="s">
        <v>341</v>
      </c>
      <c r="C28" s="141">
        <v>152</v>
      </c>
      <c r="D28" s="167">
        <v>7.0000000000000007E-2</v>
      </c>
      <c r="E28" s="99"/>
    </row>
    <row r="29" spans="2:7" ht="20.100000000000001" customHeight="1" x14ac:dyDescent="0.25">
      <c r="B29" s="162" t="s">
        <v>479</v>
      </c>
      <c r="C29" s="134">
        <v>5314</v>
      </c>
      <c r="D29" s="169">
        <v>2.44</v>
      </c>
      <c r="E29" s="99"/>
    </row>
    <row r="30" spans="2:7" ht="20.100000000000001" customHeight="1" x14ac:dyDescent="0.25">
      <c r="B30" s="139" t="s">
        <v>340</v>
      </c>
      <c r="C30" s="141">
        <v>570</v>
      </c>
      <c r="D30" s="167">
        <v>0.26</v>
      </c>
      <c r="E30" s="99"/>
    </row>
    <row r="31" spans="2:7" ht="20.100000000000001" customHeight="1" x14ac:dyDescent="0.25">
      <c r="B31" s="47" t="s">
        <v>477</v>
      </c>
      <c r="C31" s="136">
        <v>2316</v>
      </c>
      <c r="D31" s="167">
        <v>1.06</v>
      </c>
      <c r="E31" s="99"/>
    </row>
    <row r="32" spans="2:7" ht="20.100000000000001" customHeight="1" x14ac:dyDescent="0.25">
      <c r="B32" s="139" t="s">
        <v>341</v>
      </c>
      <c r="C32" s="136">
        <v>2428</v>
      </c>
      <c r="D32" s="167">
        <v>1.1100000000000001</v>
      </c>
      <c r="E32" s="99"/>
    </row>
    <row r="33" spans="2:5" ht="20.100000000000001" customHeight="1" x14ac:dyDescent="0.25">
      <c r="B33" s="162" t="s">
        <v>344</v>
      </c>
      <c r="C33" s="134">
        <v>1537</v>
      </c>
      <c r="D33" s="135">
        <v>0.7</v>
      </c>
      <c r="E33" s="99"/>
    </row>
    <row r="34" spans="2:5" ht="20.100000000000001" customHeight="1" x14ac:dyDescent="0.25">
      <c r="B34" s="139" t="s">
        <v>340</v>
      </c>
      <c r="C34" s="141">
        <v>342</v>
      </c>
      <c r="D34" s="167">
        <v>0.16</v>
      </c>
      <c r="E34" s="99"/>
    </row>
    <row r="35" spans="2:5" ht="20.100000000000001" customHeight="1" x14ac:dyDescent="0.25">
      <c r="B35" s="47" t="s">
        <v>477</v>
      </c>
      <c r="C35" s="141">
        <v>640</v>
      </c>
      <c r="D35" s="167">
        <v>0.28999999999999998</v>
      </c>
      <c r="E35" s="99"/>
    </row>
    <row r="36" spans="2:5" ht="20.100000000000001" customHeight="1" x14ac:dyDescent="0.25">
      <c r="B36" s="47" t="s">
        <v>366</v>
      </c>
      <c r="C36" s="141">
        <v>76</v>
      </c>
      <c r="D36" s="167">
        <v>0.03</v>
      </c>
      <c r="E36" s="99"/>
    </row>
    <row r="37" spans="2:5" ht="20.100000000000001" customHeight="1" x14ac:dyDescent="0.25">
      <c r="B37" s="139" t="s">
        <v>341</v>
      </c>
      <c r="C37" s="141">
        <v>479</v>
      </c>
      <c r="D37" s="167">
        <v>0.22</v>
      </c>
      <c r="E37" s="99"/>
    </row>
    <row r="38" spans="2:5" ht="20.100000000000001" customHeight="1" x14ac:dyDescent="0.25">
      <c r="B38" s="162" t="s">
        <v>345</v>
      </c>
      <c r="C38" s="168">
        <v>351</v>
      </c>
      <c r="D38" s="169">
        <v>0.16</v>
      </c>
      <c r="E38" s="99"/>
    </row>
    <row r="39" spans="2:5" ht="20.100000000000001" customHeight="1" x14ac:dyDescent="0.25">
      <c r="B39" s="139" t="s">
        <v>340</v>
      </c>
      <c r="C39" s="141">
        <v>37</v>
      </c>
      <c r="D39" s="167">
        <v>0.02</v>
      </c>
      <c r="E39" s="99"/>
    </row>
    <row r="40" spans="2:5" ht="20.100000000000001" customHeight="1" x14ac:dyDescent="0.25">
      <c r="B40" s="47" t="s">
        <v>477</v>
      </c>
      <c r="C40" s="141">
        <v>225</v>
      </c>
      <c r="D40" s="167">
        <v>0.1</v>
      </c>
      <c r="E40" s="99"/>
    </row>
    <row r="41" spans="2:5" ht="20.100000000000001" customHeight="1" x14ac:dyDescent="0.25">
      <c r="B41" s="47" t="s">
        <v>366</v>
      </c>
      <c r="C41" s="141">
        <v>16</v>
      </c>
      <c r="D41" s="167">
        <v>0.01</v>
      </c>
      <c r="E41" s="99"/>
    </row>
    <row r="42" spans="2:5" ht="20.100000000000001" customHeight="1" x14ac:dyDescent="0.25">
      <c r="B42" s="139" t="s">
        <v>341</v>
      </c>
      <c r="C42" s="141">
        <v>73</v>
      </c>
      <c r="D42" s="167">
        <v>0.03</v>
      </c>
      <c r="E42" s="99"/>
    </row>
    <row r="43" spans="2:5" ht="20.100000000000001" customHeight="1" x14ac:dyDescent="0.25">
      <c r="B43" s="162" t="s">
        <v>346</v>
      </c>
      <c r="C43" s="134">
        <v>2913</v>
      </c>
      <c r="D43" s="169">
        <v>1.34</v>
      </c>
      <c r="E43" s="99"/>
    </row>
    <row r="44" spans="2:5" ht="20.100000000000001" customHeight="1" x14ac:dyDescent="0.25">
      <c r="B44" s="47" t="s">
        <v>477</v>
      </c>
      <c r="C44" s="136">
        <v>2913</v>
      </c>
      <c r="D44" s="167">
        <v>1.34</v>
      </c>
      <c r="E44" s="99"/>
    </row>
    <row r="45" spans="2:5" ht="20.100000000000001" customHeight="1" x14ac:dyDescent="0.25">
      <c r="B45" s="162" t="s">
        <v>347</v>
      </c>
      <c r="C45" s="168">
        <v>349</v>
      </c>
      <c r="D45" s="169">
        <v>0.16</v>
      </c>
      <c r="E45" s="99"/>
    </row>
    <row r="46" spans="2:5" ht="20.100000000000001" customHeight="1" x14ac:dyDescent="0.25">
      <c r="B46" s="47" t="s">
        <v>477</v>
      </c>
      <c r="C46" s="141">
        <v>349</v>
      </c>
      <c r="D46" s="167">
        <v>0.16</v>
      </c>
      <c r="E46" s="99"/>
    </row>
    <row r="47" spans="2:5" ht="20.100000000000001" customHeight="1" x14ac:dyDescent="0.25">
      <c r="B47" s="64" t="s">
        <v>62</v>
      </c>
      <c r="C47" s="137">
        <v>218069</v>
      </c>
      <c r="D47" s="131">
        <v>100</v>
      </c>
      <c r="E47" s="99"/>
    </row>
    <row r="48" spans="2:5" x14ac:dyDescent="0.25"/>
    <row r="49" spans="1:10" x14ac:dyDescent="0.25">
      <c r="A49" s="133"/>
      <c r="B49" s="223" t="s">
        <v>33</v>
      </c>
      <c r="C49" s="223"/>
      <c r="D49" s="223"/>
      <c r="E49" s="223"/>
      <c r="F49" s="223"/>
      <c r="G49" s="223"/>
      <c r="H49" s="223"/>
      <c r="I49" s="223"/>
      <c r="J49" s="223"/>
    </row>
    <row r="50" spans="1:10" x14ac:dyDescent="0.25"/>
    <row r="65" x14ac:dyDescent="0.25"/>
    <row r="211" x14ac:dyDescent="0.25"/>
    <row r="212" x14ac:dyDescent="0.25"/>
    <row r="213" x14ac:dyDescent="0.25"/>
  </sheetData>
  <sortState xmlns:xlrd2="http://schemas.microsoft.com/office/spreadsheetml/2017/richdata2" ref="F47:H55">
    <sortCondition descending="1" ref="G47:G55"/>
  </sortState>
  <mergeCells count="4">
    <mergeCell ref="B1:I1"/>
    <mergeCell ref="C3:D3"/>
    <mergeCell ref="B3:B4"/>
    <mergeCell ref="B49:J4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20">
    <pageSetUpPr fitToPage="1"/>
  </sheetPr>
  <dimension ref="A1:J131"/>
  <sheetViews>
    <sheetView showGridLines="0" zoomScaleNormal="100" workbookViewId="0">
      <selection activeCell="B1" sqref="B1:I1"/>
    </sheetView>
  </sheetViews>
  <sheetFormatPr baseColWidth="10" defaultColWidth="0" defaultRowHeight="15" zeroHeight="1" x14ac:dyDescent="0.25"/>
  <cols>
    <col min="1" max="1" width="4.7109375" style="2" customWidth="1"/>
    <col min="2" max="2" width="38.140625" style="2" bestFit="1" customWidth="1"/>
    <col min="3" max="4" width="20.85546875" style="2" customWidth="1"/>
    <col min="5" max="5" width="4.7109375" style="2" customWidth="1"/>
    <col min="6" max="6" width="38.140625" style="2" customWidth="1"/>
    <col min="7" max="7" width="18.28515625" style="2" customWidth="1"/>
    <col min="8" max="8" width="13.42578125" style="2" customWidth="1"/>
    <col min="9" max="9" width="6.140625" style="2" customWidth="1"/>
    <col min="10" max="16384" width="11.42578125" style="2" hidden="1"/>
  </cols>
  <sheetData>
    <row r="1" spans="1:9" ht="99.95" customHeight="1" x14ac:dyDescent="0.25">
      <c r="A1" s="212"/>
      <c r="B1" s="217" t="s">
        <v>67</v>
      </c>
      <c r="C1" s="217"/>
      <c r="D1" s="217"/>
      <c r="E1" s="217"/>
      <c r="F1" s="217"/>
      <c r="G1" s="217"/>
      <c r="H1" s="217"/>
      <c r="I1" s="217"/>
    </row>
    <row r="2" spans="1:9" ht="19.7" customHeight="1" x14ac:dyDescent="0.25">
      <c r="A2" s="69"/>
      <c r="B2" s="68"/>
      <c r="C2" s="68"/>
      <c r="D2" s="68"/>
      <c r="E2" s="68"/>
    </row>
    <row r="3" spans="1:9" ht="39.950000000000003" customHeight="1" x14ac:dyDescent="0.25">
      <c r="B3" s="221" t="s">
        <v>348</v>
      </c>
      <c r="C3" s="221" t="s">
        <v>53</v>
      </c>
      <c r="D3" s="221"/>
    </row>
    <row r="4" spans="1:9" ht="20.100000000000001" customHeight="1" x14ac:dyDescent="0.25">
      <c r="B4" s="221"/>
      <c r="C4" s="88" t="s">
        <v>44</v>
      </c>
      <c r="D4" s="88" t="s">
        <v>4</v>
      </c>
    </row>
    <row r="5" spans="1:9" ht="20.100000000000001" customHeight="1" x14ac:dyDescent="0.25">
      <c r="B5" s="138" t="s">
        <v>342</v>
      </c>
      <c r="C5" s="140">
        <v>229</v>
      </c>
      <c r="D5" s="169">
        <v>33.19</v>
      </c>
    </row>
    <row r="6" spans="1:9" ht="20.100000000000001" customHeight="1" x14ac:dyDescent="0.25">
      <c r="B6" s="139" t="s">
        <v>340</v>
      </c>
      <c r="C6" s="141">
        <v>14</v>
      </c>
      <c r="D6" s="167">
        <v>2.0299999999999998</v>
      </c>
    </row>
    <row r="7" spans="1:9" ht="20.100000000000001" customHeight="1" x14ac:dyDescent="0.25">
      <c r="B7" s="47" t="s">
        <v>477</v>
      </c>
      <c r="C7" s="141">
        <v>49</v>
      </c>
      <c r="D7" s="167">
        <v>7.1</v>
      </c>
    </row>
    <row r="8" spans="1:9" ht="20.100000000000001" customHeight="1" x14ac:dyDescent="0.25">
      <c r="B8" s="47" t="s">
        <v>366</v>
      </c>
      <c r="C8" s="141">
        <v>37</v>
      </c>
      <c r="D8" s="167">
        <v>5.36</v>
      </c>
    </row>
    <row r="9" spans="1:9" ht="20.100000000000001" customHeight="1" x14ac:dyDescent="0.25">
      <c r="B9" s="139" t="s">
        <v>341</v>
      </c>
      <c r="C9" s="141">
        <v>129</v>
      </c>
      <c r="D9" s="167">
        <v>18.7</v>
      </c>
    </row>
    <row r="10" spans="1:9" ht="20.100000000000001" customHeight="1" x14ac:dyDescent="0.25">
      <c r="B10" s="138" t="s">
        <v>380</v>
      </c>
      <c r="C10" s="140">
        <v>1</v>
      </c>
      <c r="D10" s="135">
        <v>0.14000000000000001</v>
      </c>
    </row>
    <row r="11" spans="1:9" ht="20.100000000000001" customHeight="1" x14ac:dyDescent="0.25">
      <c r="B11" s="139" t="s">
        <v>341</v>
      </c>
      <c r="C11" s="141">
        <v>1</v>
      </c>
      <c r="D11" s="76">
        <v>0.14000000000000001</v>
      </c>
    </row>
    <row r="12" spans="1:9" ht="20.100000000000001" customHeight="1" x14ac:dyDescent="0.25">
      <c r="B12" s="138" t="s">
        <v>339</v>
      </c>
      <c r="C12" s="140">
        <v>140</v>
      </c>
      <c r="D12" s="169">
        <v>20.29</v>
      </c>
    </row>
    <row r="13" spans="1:9" ht="20.100000000000001" customHeight="1" x14ac:dyDescent="0.25">
      <c r="B13" s="139" t="s">
        <v>340</v>
      </c>
      <c r="C13" s="141">
        <v>25</v>
      </c>
      <c r="D13" s="167">
        <v>3.62</v>
      </c>
    </row>
    <row r="14" spans="1:9" ht="20.100000000000001" customHeight="1" x14ac:dyDescent="0.25">
      <c r="B14" s="47" t="s">
        <v>477</v>
      </c>
      <c r="C14" s="141">
        <v>55</v>
      </c>
      <c r="D14" s="167">
        <v>7.97</v>
      </c>
    </row>
    <row r="15" spans="1:9" ht="20.100000000000001" customHeight="1" x14ac:dyDescent="0.25">
      <c r="B15" s="47" t="s">
        <v>366</v>
      </c>
      <c r="C15" s="141">
        <v>5</v>
      </c>
      <c r="D15" s="167">
        <v>0.72</v>
      </c>
    </row>
    <row r="16" spans="1:9" ht="20.100000000000001" customHeight="1" x14ac:dyDescent="0.25">
      <c r="B16" s="139" t="s">
        <v>341</v>
      </c>
      <c r="C16" s="141">
        <v>55</v>
      </c>
      <c r="D16" s="167">
        <v>7.97</v>
      </c>
    </row>
    <row r="17" spans="2:4" ht="20.100000000000001" customHeight="1" x14ac:dyDescent="0.25">
      <c r="B17" s="138" t="s">
        <v>345</v>
      </c>
      <c r="C17" s="140">
        <v>96</v>
      </c>
      <c r="D17" s="169">
        <v>13.91</v>
      </c>
    </row>
    <row r="18" spans="2:4" ht="20.100000000000001" customHeight="1" x14ac:dyDescent="0.25">
      <c r="B18" s="139" t="s">
        <v>340</v>
      </c>
      <c r="C18" s="141">
        <v>10</v>
      </c>
      <c r="D18" s="167">
        <v>1.45</v>
      </c>
    </row>
    <row r="19" spans="2:4" ht="20.100000000000001" customHeight="1" x14ac:dyDescent="0.25">
      <c r="B19" s="47" t="s">
        <v>477</v>
      </c>
      <c r="C19" s="141">
        <v>60</v>
      </c>
      <c r="D19" s="167">
        <v>8.6999999999999993</v>
      </c>
    </row>
    <row r="20" spans="2:4" ht="20.100000000000001" customHeight="1" x14ac:dyDescent="0.25">
      <c r="B20" s="47" t="s">
        <v>366</v>
      </c>
      <c r="C20" s="141">
        <v>3</v>
      </c>
      <c r="D20" s="167">
        <v>0.43</v>
      </c>
    </row>
    <row r="21" spans="2:4" ht="20.100000000000001" customHeight="1" x14ac:dyDescent="0.25">
      <c r="B21" s="139" t="s">
        <v>341</v>
      </c>
      <c r="C21" s="141">
        <v>23</v>
      </c>
      <c r="D21" s="167">
        <v>3.33</v>
      </c>
    </row>
    <row r="22" spans="2:4" ht="20.100000000000001" customHeight="1" x14ac:dyDescent="0.25">
      <c r="B22" s="138" t="s">
        <v>478</v>
      </c>
      <c r="C22" s="140">
        <v>80</v>
      </c>
      <c r="D22" s="135">
        <v>11.59</v>
      </c>
    </row>
    <row r="23" spans="2:4" ht="20.100000000000001" customHeight="1" x14ac:dyDescent="0.25">
      <c r="B23" s="139" t="s">
        <v>340</v>
      </c>
      <c r="C23" s="141">
        <v>10</v>
      </c>
      <c r="D23" s="167">
        <v>1.45</v>
      </c>
    </row>
    <row r="24" spans="2:4" ht="20.100000000000001" customHeight="1" x14ac:dyDescent="0.25">
      <c r="B24" s="47" t="s">
        <v>477</v>
      </c>
      <c r="C24" s="141">
        <v>36</v>
      </c>
      <c r="D24" s="167">
        <v>5.22</v>
      </c>
    </row>
    <row r="25" spans="2:4" ht="20.100000000000001" customHeight="1" x14ac:dyDescent="0.25">
      <c r="B25" s="47" t="s">
        <v>366</v>
      </c>
      <c r="C25" s="141">
        <v>10</v>
      </c>
      <c r="D25" s="167">
        <v>1.45</v>
      </c>
    </row>
    <row r="26" spans="2:4" ht="20.100000000000001" customHeight="1" x14ac:dyDescent="0.25">
      <c r="B26" s="139" t="s">
        <v>341</v>
      </c>
      <c r="C26" s="141">
        <v>24</v>
      </c>
      <c r="D26" s="167">
        <v>3.48</v>
      </c>
    </row>
    <row r="27" spans="2:4" ht="20.100000000000001" customHeight="1" x14ac:dyDescent="0.25">
      <c r="B27" s="138" t="s">
        <v>374</v>
      </c>
      <c r="C27" s="140">
        <v>45</v>
      </c>
      <c r="D27" s="135">
        <v>6.52</v>
      </c>
    </row>
    <row r="28" spans="2:4" ht="20.100000000000001" customHeight="1" x14ac:dyDescent="0.25">
      <c r="B28" s="139" t="s">
        <v>340</v>
      </c>
      <c r="C28" s="141">
        <v>16</v>
      </c>
      <c r="D28" s="167">
        <v>2.3199999999999998</v>
      </c>
    </row>
    <row r="29" spans="2:4" ht="20.100000000000001" customHeight="1" x14ac:dyDescent="0.25">
      <c r="B29" s="47" t="s">
        <v>477</v>
      </c>
      <c r="C29" s="141">
        <v>22</v>
      </c>
      <c r="D29" s="167">
        <v>3.19</v>
      </c>
    </row>
    <row r="30" spans="2:4" ht="20.100000000000001" customHeight="1" x14ac:dyDescent="0.25">
      <c r="B30" s="139" t="s">
        <v>341</v>
      </c>
      <c r="C30" s="141">
        <v>7</v>
      </c>
      <c r="D30" s="167">
        <v>1.01</v>
      </c>
    </row>
    <row r="31" spans="2:4" ht="20.100000000000001" customHeight="1" x14ac:dyDescent="0.25">
      <c r="B31" s="138" t="s">
        <v>344</v>
      </c>
      <c r="C31" s="140">
        <v>48</v>
      </c>
      <c r="D31" s="135">
        <v>6.96</v>
      </c>
    </row>
    <row r="32" spans="2:4" ht="20.100000000000001" customHeight="1" x14ac:dyDescent="0.25">
      <c r="B32" s="139" t="s">
        <v>340</v>
      </c>
      <c r="C32" s="141">
        <v>5</v>
      </c>
      <c r="D32" s="167">
        <v>0.72</v>
      </c>
    </row>
    <row r="33" spans="2:5" ht="20.100000000000001" customHeight="1" x14ac:dyDescent="0.25">
      <c r="B33" s="47" t="s">
        <v>477</v>
      </c>
      <c r="C33" s="141">
        <v>21</v>
      </c>
      <c r="D33" s="167">
        <v>3.04</v>
      </c>
    </row>
    <row r="34" spans="2:5" ht="20.100000000000001" customHeight="1" x14ac:dyDescent="0.25">
      <c r="B34" s="47" t="s">
        <v>366</v>
      </c>
      <c r="C34" s="141">
        <v>3</v>
      </c>
      <c r="D34" s="167">
        <v>0.43</v>
      </c>
    </row>
    <row r="35" spans="2:5" ht="20.100000000000001" customHeight="1" x14ac:dyDescent="0.25">
      <c r="B35" s="139" t="s">
        <v>341</v>
      </c>
      <c r="C35" s="141">
        <v>19</v>
      </c>
      <c r="D35" s="167">
        <v>2.75</v>
      </c>
    </row>
    <row r="36" spans="2:5" ht="20.100000000000001" customHeight="1" x14ac:dyDescent="0.25">
      <c r="B36" s="138" t="s">
        <v>343</v>
      </c>
      <c r="C36" s="140">
        <v>26</v>
      </c>
      <c r="D36" s="135">
        <v>3.77</v>
      </c>
    </row>
    <row r="37" spans="2:5" ht="20.100000000000001" customHeight="1" x14ac:dyDescent="0.25">
      <c r="B37" s="47" t="s">
        <v>477</v>
      </c>
      <c r="C37" s="141">
        <v>25</v>
      </c>
      <c r="D37" s="167">
        <v>3.62</v>
      </c>
    </row>
    <row r="38" spans="2:5" ht="20.100000000000001" customHeight="1" x14ac:dyDescent="0.25">
      <c r="B38" s="139" t="s">
        <v>341</v>
      </c>
      <c r="C38" s="141">
        <v>1</v>
      </c>
      <c r="D38" s="167">
        <v>0.14000000000000001</v>
      </c>
    </row>
    <row r="39" spans="2:5" ht="20.100000000000001" customHeight="1" x14ac:dyDescent="0.25">
      <c r="B39" s="138" t="s">
        <v>479</v>
      </c>
      <c r="C39" s="140">
        <v>23</v>
      </c>
      <c r="D39" s="135">
        <v>3.33</v>
      </c>
    </row>
    <row r="40" spans="2:5" ht="20.100000000000001" customHeight="1" x14ac:dyDescent="0.25">
      <c r="B40" s="139" t="s">
        <v>340</v>
      </c>
      <c r="C40" s="141">
        <v>3</v>
      </c>
      <c r="D40" s="167">
        <v>0.43</v>
      </c>
    </row>
    <row r="41" spans="2:5" ht="20.100000000000001" customHeight="1" x14ac:dyDescent="0.25">
      <c r="B41" s="47" t="s">
        <v>477</v>
      </c>
      <c r="C41" s="141">
        <v>6</v>
      </c>
      <c r="D41" s="167">
        <v>0.87</v>
      </c>
    </row>
    <row r="42" spans="2:5" ht="20.100000000000001" customHeight="1" x14ac:dyDescent="0.25">
      <c r="B42" s="139" t="s">
        <v>341</v>
      </c>
      <c r="C42" s="141">
        <v>14</v>
      </c>
      <c r="D42" s="167">
        <v>2.0299999999999998</v>
      </c>
    </row>
    <row r="43" spans="2:5" ht="20.100000000000001" customHeight="1" x14ac:dyDescent="0.25">
      <c r="B43" s="138" t="s">
        <v>346</v>
      </c>
      <c r="C43" s="140">
        <v>1</v>
      </c>
      <c r="D43" s="135">
        <v>0.14000000000000001</v>
      </c>
    </row>
    <row r="44" spans="2:5" ht="20.100000000000001" customHeight="1" x14ac:dyDescent="0.25">
      <c r="B44" s="47" t="s">
        <v>477</v>
      </c>
      <c r="C44" s="141">
        <v>1</v>
      </c>
      <c r="D44" s="76">
        <v>0.14000000000000001</v>
      </c>
    </row>
    <row r="45" spans="2:5" ht="20.100000000000001" customHeight="1" x14ac:dyDescent="0.25">
      <c r="B45" s="138" t="s">
        <v>347</v>
      </c>
      <c r="C45" s="140">
        <v>1</v>
      </c>
      <c r="D45" s="135">
        <v>0.14000000000000001</v>
      </c>
    </row>
    <row r="46" spans="2:5" ht="20.100000000000001" customHeight="1" x14ac:dyDescent="0.25">
      <c r="B46" s="47" t="s">
        <v>477</v>
      </c>
      <c r="C46" s="141">
        <v>1</v>
      </c>
      <c r="D46" s="76">
        <v>0.14000000000000001</v>
      </c>
    </row>
    <row r="47" spans="2:5" ht="20.100000000000001" customHeight="1" x14ac:dyDescent="0.25">
      <c r="B47" s="97" t="s">
        <v>62</v>
      </c>
      <c r="C47" s="142">
        <v>690</v>
      </c>
      <c r="D47" s="77">
        <v>99.999999999999986</v>
      </c>
    </row>
    <row r="48" spans="2:5" ht="29.25" customHeight="1" x14ac:dyDescent="0.25">
      <c r="B48" s="20" t="s">
        <v>33</v>
      </c>
      <c r="E48" s="98"/>
    </row>
    <row r="49" spans="3:8" ht="20.100000000000001" customHeight="1" x14ac:dyDescent="0.25">
      <c r="C49" s="20"/>
      <c r="D49" s="20"/>
      <c r="E49" s="98"/>
    </row>
    <row r="50" spans="3:8" ht="20.100000000000001" hidden="1" customHeight="1" x14ac:dyDescent="0.25">
      <c r="E50" s="98"/>
    </row>
    <row r="51" spans="3:8" ht="20.100000000000001" hidden="1" customHeight="1" x14ac:dyDescent="0.25">
      <c r="E51" s="98"/>
      <c r="F51" s="20"/>
      <c r="G51" s="20"/>
      <c r="H51" s="20"/>
    </row>
    <row r="52" spans="3:8" ht="20.100000000000001" hidden="1" customHeight="1" x14ac:dyDescent="0.25">
      <c r="E52" s="98"/>
    </row>
    <row r="53" spans="3:8" ht="20.100000000000001" hidden="1" customHeight="1" x14ac:dyDescent="0.25">
      <c r="E53" s="98"/>
    </row>
    <row r="54" spans="3:8" ht="20.100000000000001" hidden="1" customHeight="1" x14ac:dyDescent="0.25">
      <c r="E54" s="119"/>
    </row>
    <row r="55" spans="3:8" ht="20.100000000000001" hidden="1" customHeight="1" x14ac:dyDescent="0.25">
      <c r="E55" s="98"/>
    </row>
    <row r="56" spans="3:8" ht="20.100000000000001" hidden="1" customHeight="1" x14ac:dyDescent="0.25">
      <c r="E56" s="98"/>
    </row>
    <row r="57" spans="3:8" ht="20.100000000000001" hidden="1" customHeight="1" x14ac:dyDescent="0.25">
      <c r="E57" s="98"/>
    </row>
    <row r="58" spans="3:8" ht="20.100000000000001" hidden="1" customHeight="1" x14ac:dyDescent="0.25">
      <c r="E58" s="98"/>
    </row>
    <row r="59" spans="3:8" ht="20.100000000000001" hidden="1" customHeight="1" x14ac:dyDescent="0.25">
      <c r="E59" s="98"/>
    </row>
    <row r="60" spans="3:8" ht="20.100000000000001" hidden="1" customHeight="1" x14ac:dyDescent="0.25">
      <c r="E60" s="98"/>
    </row>
    <row r="61" spans="3:8" ht="20.100000000000001" hidden="1" customHeight="1" x14ac:dyDescent="0.25">
      <c r="E61" s="98"/>
      <c r="F61" s="113"/>
      <c r="G61" s="114"/>
      <c r="H61" s="115"/>
    </row>
    <row r="62" spans="3:8" ht="20.100000000000001" hidden="1" customHeight="1" x14ac:dyDescent="0.25">
      <c r="E62" s="98"/>
      <c r="F62" s="72"/>
      <c r="G62" s="116"/>
      <c r="H62" s="117"/>
    </row>
    <row r="63" spans="3:8" ht="20.100000000000001" hidden="1" customHeight="1" x14ac:dyDescent="0.25">
      <c r="E63" s="98"/>
    </row>
    <row r="64" spans="3:8" ht="20.100000000000001" hidden="1" customHeight="1" x14ac:dyDescent="0.25">
      <c r="E64" s="98"/>
      <c r="G64" s="112"/>
    </row>
    <row r="65" spans="5:7" ht="20.100000000000001" hidden="1" customHeight="1" x14ac:dyDescent="0.25">
      <c r="E65" s="98"/>
    </row>
    <row r="66" spans="5:7" ht="20.100000000000001" hidden="1" customHeight="1" x14ac:dyDescent="0.25">
      <c r="E66" s="98"/>
      <c r="G66" s="112"/>
    </row>
    <row r="67" spans="5:7" ht="20.100000000000001" hidden="1" customHeight="1" x14ac:dyDescent="0.25">
      <c r="E67" s="98"/>
    </row>
    <row r="68" spans="5:7" ht="20.100000000000001" hidden="1" customHeight="1" x14ac:dyDescent="0.25">
      <c r="E68" s="98"/>
    </row>
    <row r="69" spans="5:7" ht="20.100000000000001" hidden="1" customHeight="1" x14ac:dyDescent="0.25">
      <c r="E69" s="98"/>
    </row>
    <row r="70" spans="5:7" ht="20.100000000000001" hidden="1" customHeight="1" x14ac:dyDescent="0.25">
      <c r="E70" s="98"/>
    </row>
    <row r="71" spans="5:7" ht="20.100000000000001" hidden="1" customHeight="1" x14ac:dyDescent="0.25">
      <c r="E71" s="98"/>
    </row>
    <row r="72" spans="5:7" ht="20.100000000000001" hidden="1" customHeight="1" x14ac:dyDescent="0.25">
      <c r="E72" s="98"/>
    </row>
    <row r="73" spans="5:7" ht="20.100000000000001" hidden="1" customHeight="1" x14ac:dyDescent="0.25">
      <c r="E73" s="98"/>
    </row>
    <row r="74" spans="5:7" ht="20.100000000000001" hidden="1" customHeight="1" x14ac:dyDescent="0.25">
      <c r="E74" s="98"/>
      <c r="F74" s="112"/>
    </row>
    <row r="75" spans="5:7" ht="20.100000000000001" hidden="1" customHeight="1" x14ac:dyDescent="0.25">
      <c r="E75" s="98"/>
    </row>
    <row r="76" spans="5:7" ht="20.100000000000001" hidden="1" customHeight="1" x14ac:dyDescent="0.25">
      <c r="E76" s="98"/>
    </row>
    <row r="77" spans="5:7" ht="20.100000000000001" hidden="1" customHeight="1" x14ac:dyDescent="0.25">
      <c r="E77" s="98"/>
    </row>
    <row r="78" spans="5:7" ht="20.100000000000001" hidden="1" customHeight="1" x14ac:dyDescent="0.25">
      <c r="E78" s="98"/>
    </row>
    <row r="79" spans="5:7" ht="20.100000000000001" hidden="1" customHeight="1" x14ac:dyDescent="0.25">
      <c r="E79" s="98"/>
    </row>
    <row r="80" spans="5:7" ht="20.100000000000001" hidden="1" customHeight="1" x14ac:dyDescent="0.25">
      <c r="E80" s="98"/>
    </row>
    <row r="81" spans="5:5" ht="20.100000000000001" hidden="1" customHeight="1" x14ac:dyDescent="0.25">
      <c r="E81" s="98"/>
    </row>
    <row r="82" spans="5:5" ht="20.100000000000001" hidden="1" customHeight="1" x14ac:dyDescent="0.25">
      <c r="E82" s="98"/>
    </row>
    <row r="83" spans="5:5" ht="20.100000000000001" hidden="1" customHeight="1" x14ac:dyDescent="0.25">
      <c r="E83" s="98"/>
    </row>
    <row r="84" spans="5:5" ht="20.100000000000001" hidden="1" customHeight="1" x14ac:dyDescent="0.25">
      <c r="E84" s="98"/>
    </row>
    <row r="85" spans="5:5" ht="20.100000000000001" hidden="1" customHeight="1" x14ac:dyDescent="0.25">
      <c r="E85" s="98"/>
    </row>
    <row r="86" spans="5:5" ht="20.100000000000001" hidden="1" customHeight="1" x14ac:dyDescent="0.25">
      <c r="E86" s="98"/>
    </row>
    <row r="87" spans="5:5" ht="20.100000000000001" hidden="1" customHeight="1" x14ac:dyDescent="0.25">
      <c r="E87" s="98"/>
    </row>
    <row r="88" spans="5:5" ht="20.100000000000001" hidden="1" customHeight="1" x14ac:dyDescent="0.25">
      <c r="E88" s="98"/>
    </row>
    <row r="89" spans="5:5" ht="20.100000000000001" hidden="1" customHeight="1" x14ac:dyDescent="0.25">
      <c r="E89" s="98"/>
    </row>
    <row r="90" spans="5:5" ht="20.100000000000001" hidden="1" customHeight="1" x14ac:dyDescent="0.25">
      <c r="E90" s="98"/>
    </row>
    <row r="91" spans="5:5" ht="20.100000000000001" hidden="1" customHeight="1" x14ac:dyDescent="0.25">
      <c r="E91" s="98"/>
    </row>
    <row r="92" spans="5:5" ht="20.100000000000001" hidden="1" customHeight="1" x14ac:dyDescent="0.25">
      <c r="E92" s="98"/>
    </row>
    <row r="93" spans="5:5" ht="20.100000000000001" hidden="1" customHeight="1" x14ac:dyDescent="0.25">
      <c r="E93" s="98"/>
    </row>
    <row r="94" spans="5:5" ht="20.100000000000001" hidden="1" customHeight="1" x14ac:dyDescent="0.25">
      <c r="E94" s="98"/>
    </row>
    <row r="95" spans="5:5" ht="20.100000000000001" hidden="1" customHeight="1" x14ac:dyDescent="0.25">
      <c r="E95" s="98"/>
    </row>
    <row r="96" spans="5:5" ht="20.100000000000001" hidden="1" customHeight="1" x14ac:dyDescent="0.25">
      <c r="E96" s="98"/>
    </row>
    <row r="97" spans="5:5" ht="20.100000000000001" hidden="1" customHeight="1" x14ac:dyDescent="0.25">
      <c r="E97" s="98"/>
    </row>
    <row r="98" spans="5:5" ht="20.100000000000001" hidden="1" customHeight="1" x14ac:dyDescent="0.25">
      <c r="E98" s="98"/>
    </row>
    <row r="99" spans="5:5" ht="20.100000000000001" hidden="1" customHeight="1" x14ac:dyDescent="0.25">
      <c r="E99" s="98"/>
    </row>
    <row r="100" spans="5:5" ht="20.100000000000001" hidden="1" customHeight="1" x14ac:dyDescent="0.25">
      <c r="E100" s="98"/>
    </row>
    <row r="101" spans="5:5" ht="20.100000000000001" hidden="1" customHeight="1" x14ac:dyDescent="0.25">
      <c r="E101" s="98"/>
    </row>
    <row r="102" spans="5:5" ht="20.100000000000001" hidden="1" customHeight="1" x14ac:dyDescent="0.25">
      <c r="E102" s="98"/>
    </row>
    <row r="103" spans="5:5" ht="20.100000000000001" hidden="1" customHeight="1" x14ac:dyDescent="0.25">
      <c r="E103" s="98"/>
    </row>
    <row r="104" spans="5:5" ht="20.100000000000001" hidden="1" customHeight="1" x14ac:dyDescent="0.25">
      <c r="E104" s="98"/>
    </row>
    <row r="105" spans="5:5" ht="20.100000000000001" hidden="1" customHeight="1" x14ac:dyDescent="0.25">
      <c r="E105" s="98"/>
    </row>
    <row r="106" spans="5:5" ht="20.100000000000001" hidden="1" customHeight="1" x14ac:dyDescent="0.25">
      <c r="E106" s="98"/>
    </row>
    <row r="107" spans="5:5" ht="20.100000000000001" hidden="1" customHeight="1" x14ac:dyDescent="0.25">
      <c r="E107" s="98"/>
    </row>
    <row r="108" spans="5:5" ht="20.100000000000001" hidden="1" customHeight="1" x14ac:dyDescent="0.25">
      <c r="E108" s="98"/>
    </row>
    <row r="109" spans="5:5" ht="20.100000000000001" hidden="1" customHeight="1" x14ac:dyDescent="0.25">
      <c r="E109" s="98"/>
    </row>
    <row r="110" spans="5:5" ht="20.100000000000001" hidden="1" customHeight="1" x14ac:dyDescent="0.25">
      <c r="E110" s="98"/>
    </row>
    <row r="111" spans="5:5" ht="20.100000000000001" hidden="1" customHeight="1" x14ac:dyDescent="0.25">
      <c r="E111" s="98"/>
    </row>
    <row r="112" spans="5:5" ht="20.100000000000001" hidden="1" customHeight="1" x14ac:dyDescent="0.25">
      <c r="E112" s="98"/>
    </row>
    <row r="113" spans="5:5" ht="20.100000000000001" hidden="1" customHeight="1" x14ac:dyDescent="0.25">
      <c r="E113" s="98"/>
    </row>
    <row r="114" spans="5:5" ht="20.100000000000001" hidden="1" customHeight="1" x14ac:dyDescent="0.25">
      <c r="E114" s="98"/>
    </row>
    <row r="115" spans="5:5" ht="20.100000000000001" hidden="1" customHeight="1" x14ac:dyDescent="0.25">
      <c r="E115" s="98"/>
    </row>
    <row r="116" spans="5:5" ht="20.100000000000001" hidden="1" customHeight="1" x14ac:dyDescent="0.25">
      <c r="E116" s="98"/>
    </row>
    <row r="117" spans="5:5" ht="20.100000000000001" hidden="1" customHeight="1" x14ac:dyDescent="0.25">
      <c r="E117" s="98"/>
    </row>
    <row r="118" spans="5:5" ht="20.100000000000001" hidden="1" customHeight="1" x14ac:dyDescent="0.25">
      <c r="E118" s="98"/>
    </row>
    <row r="119" spans="5:5" ht="20.100000000000001" hidden="1" customHeight="1" x14ac:dyDescent="0.25">
      <c r="E119" s="98"/>
    </row>
    <row r="120" spans="5:5" ht="20.100000000000001" hidden="1" customHeight="1" x14ac:dyDescent="0.25">
      <c r="E120" s="98"/>
    </row>
    <row r="121" spans="5:5" ht="20.100000000000001" hidden="1" customHeight="1" x14ac:dyDescent="0.25">
      <c r="E121" s="98"/>
    </row>
    <row r="122" spans="5:5" ht="20.100000000000001" hidden="1" customHeight="1" x14ac:dyDescent="0.25">
      <c r="E122" s="98"/>
    </row>
    <row r="123" spans="5:5" hidden="1" x14ac:dyDescent="0.25">
      <c r="E123" s="14"/>
    </row>
    <row r="129" spans="5:10" x14ac:dyDescent="0.25"/>
    <row r="130" spans="5:10" x14ac:dyDescent="0.25"/>
    <row r="131" spans="5:10" hidden="1" x14ac:dyDescent="0.25">
      <c r="E131" s="20"/>
      <c r="I131" s="20"/>
      <c r="J131" s="20"/>
    </row>
  </sheetData>
  <sortState xmlns:xlrd2="http://schemas.microsoft.com/office/spreadsheetml/2017/richdata2" ref="F32:H34">
    <sortCondition descending="1" ref="G32:G34"/>
  </sortState>
  <mergeCells count="3">
    <mergeCell ref="B1:I1"/>
    <mergeCell ref="C3:D3"/>
    <mergeCell ref="B3:B4"/>
  </mergeCells>
  <pageMargins left="0.7" right="0.7" top="0.75" bottom="0.75" header="0.3" footer="0.3"/>
  <pageSetup paperSize="9" scale="56"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Portada</vt:lpstr>
      <vt:lpstr>Índice</vt:lpstr>
      <vt:lpstr>Notas metodológicas</vt:lpstr>
      <vt:lpstr>Créditos</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C18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Estadístico de Capacitación</dc:title>
  <dc:subject>Instituto Nacional de Administración Pública (Argentina)</dc:subject>
  <dc:creator>Leonardo Llusa; Jorge Zappino</dc:creator>
  <cp:keywords>CAPACITACION DE PERSONAL PUBLICO; INAP; Informe</cp:keywords>
  <dc:description>El Informe Estadístico de Capacitación (IEC) y su contenido se brindan bajo una Licencia Creative Commons Atribución-No Comercial 2.5 Argentina. Es posible copiar, comunicar y distribuir públicamente su contenido siempre que se cite a los autores individuales y el nombre de esta publicación, así como la institución editorial.</dc:description>
  <cp:lastModifiedBy/>
  <dcterms:created xsi:type="dcterms:W3CDTF">2006-09-16T00:00:00Z</dcterms:created>
  <dcterms:modified xsi:type="dcterms:W3CDTF">2024-06-18T16:43:24Z</dcterms:modified>
</cp:coreProperties>
</file>